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https://mnhnfr.sharepoint.com/sites/CRBPO/Documents partages/Référenciel/"/>
    </mc:Choice>
  </mc:AlternateContent>
  <xr:revisionPtr revIDLastSave="27" documentId="8_{CFF6A905-8E1E-47EF-A2A4-D08CBD7D24F6}" xr6:coauthVersionLast="47" xr6:coauthVersionMax="47" xr10:uidLastSave="{F569FD5E-27AB-4246-80F5-5CFD8E58B8B8}"/>
  <bookViews>
    <workbookView xWindow="-120" yWindow="-120" windowWidth="38640" windowHeight="21120" xr2:uid="{00000000-000D-0000-FFFF-FFFF00000000}"/>
  </bookViews>
  <sheets>
    <sheet name="Mode d'emploi" sheetId="4" r:id="rId1"/>
    <sheet name="Référenciel tailles de bague" sheetId="1" r:id="rId2"/>
    <sheet name="Outil pour bilan et liste perso" sheetId="2" r:id="rId3"/>
    <sheet name="Aide pour commande de bague" sheetId="3" r:id="rId4"/>
    <sheet name="Caractéristique types de bagues" sheetId="5" r:id="rId5"/>
  </sheets>
  <definedNames>
    <definedName name="_xlnm._FilterDatabase" localSheetId="4" hidden="1">'Caractéristique types de bagues'!$A$1:$H$39</definedName>
    <definedName name="_xlnm._FilterDatabase" localSheetId="2" hidden="1">'Outil pour bilan et liste perso'!$A$1:$J$498</definedName>
    <definedName name="_xlnm._FilterDatabase" localSheetId="1" hidden="1">'Référenciel tailles de bague'!$A$1:$N$669</definedName>
  </definedNames>
  <calcPr calcId="181029"/>
  <pivotCaches>
    <pivotCache cacheId="6" r:id="rId6"/>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 i="2" l="1"/>
  <c r="O4" i="2"/>
  <c r="O5" i="2"/>
  <c r="O6"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O103" i="2"/>
  <c r="O104" i="2"/>
  <c r="O105" i="2"/>
  <c r="O106" i="2"/>
  <c r="O107" i="2"/>
  <c r="O108" i="2"/>
  <c r="O109" i="2"/>
  <c r="O110" i="2"/>
  <c r="O111" i="2"/>
  <c r="O112" i="2"/>
  <c r="O113" i="2"/>
  <c r="O114" i="2"/>
  <c r="O115" i="2"/>
  <c r="O116" i="2"/>
  <c r="O117" i="2"/>
  <c r="O118" i="2"/>
  <c r="O119" i="2"/>
  <c r="O120" i="2"/>
  <c r="O121" i="2"/>
  <c r="O122" i="2"/>
  <c r="O123" i="2"/>
  <c r="O124" i="2"/>
  <c r="O125" i="2"/>
  <c r="O126" i="2"/>
  <c r="O127" i="2"/>
  <c r="O128" i="2"/>
  <c r="O129" i="2"/>
  <c r="O130" i="2"/>
  <c r="O131" i="2"/>
  <c r="O132" i="2"/>
  <c r="O133" i="2"/>
  <c r="O134" i="2"/>
  <c r="O135" i="2"/>
  <c r="O136" i="2"/>
  <c r="O137" i="2"/>
  <c r="O138" i="2"/>
  <c r="O139" i="2"/>
  <c r="O140" i="2"/>
  <c r="O141" i="2"/>
  <c r="O142" i="2"/>
  <c r="O143" i="2"/>
  <c r="O144" i="2"/>
  <c r="O145" i="2"/>
  <c r="O146" i="2"/>
  <c r="O147" i="2"/>
  <c r="O148" i="2"/>
  <c r="O149" i="2"/>
  <c r="O150" i="2"/>
  <c r="O151" i="2"/>
  <c r="O152" i="2"/>
  <c r="O153" i="2"/>
  <c r="O154" i="2"/>
  <c r="O155" i="2"/>
  <c r="O156" i="2"/>
  <c r="O157" i="2"/>
  <c r="O158" i="2"/>
  <c r="O159" i="2"/>
  <c r="O160" i="2"/>
  <c r="O161" i="2"/>
  <c r="O162" i="2"/>
  <c r="O163" i="2"/>
  <c r="O164" i="2"/>
  <c r="O165" i="2"/>
  <c r="O166" i="2"/>
  <c r="O167" i="2"/>
  <c r="O168" i="2"/>
  <c r="O169" i="2"/>
  <c r="O170" i="2"/>
  <c r="O171" i="2"/>
  <c r="O172" i="2"/>
  <c r="O173" i="2"/>
  <c r="O174" i="2"/>
  <c r="O175" i="2"/>
  <c r="O176" i="2"/>
  <c r="O177" i="2"/>
  <c r="O178" i="2"/>
  <c r="O179" i="2"/>
  <c r="O180" i="2"/>
  <c r="O181" i="2"/>
  <c r="O182" i="2"/>
  <c r="O183" i="2"/>
  <c r="O184" i="2"/>
  <c r="O185" i="2"/>
  <c r="O186" i="2"/>
  <c r="O187" i="2"/>
  <c r="O188" i="2"/>
  <c r="O189" i="2"/>
  <c r="O190" i="2"/>
  <c r="O191" i="2"/>
  <c r="O192" i="2"/>
  <c r="O193" i="2"/>
  <c r="O194" i="2"/>
  <c r="O195" i="2"/>
  <c r="O196" i="2"/>
  <c r="O197" i="2"/>
  <c r="O198" i="2"/>
  <c r="O199" i="2"/>
  <c r="O200" i="2"/>
  <c r="O201" i="2"/>
  <c r="O202" i="2"/>
  <c r="O203" i="2"/>
  <c r="O204" i="2"/>
  <c r="O205" i="2"/>
  <c r="O206" i="2"/>
  <c r="O207" i="2"/>
  <c r="O208" i="2"/>
  <c r="O209" i="2"/>
  <c r="O210" i="2"/>
  <c r="O211" i="2"/>
  <c r="O212" i="2"/>
  <c r="O213" i="2"/>
  <c r="O214" i="2"/>
  <c r="O215" i="2"/>
  <c r="O216" i="2"/>
  <c r="O217" i="2"/>
  <c r="O218" i="2"/>
  <c r="O219" i="2"/>
  <c r="O220" i="2"/>
  <c r="O221" i="2"/>
  <c r="O222" i="2"/>
  <c r="O223" i="2"/>
  <c r="O224" i="2"/>
  <c r="O225" i="2"/>
  <c r="O226" i="2"/>
  <c r="O227" i="2"/>
  <c r="O228" i="2"/>
  <c r="O229" i="2"/>
  <c r="O230" i="2"/>
  <c r="O231" i="2"/>
  <c r="O232" i="2"/>
  <c r="O233" i="2"/>
  <c r="O234" i="2"/>
  <c r="O235" i="2"/>
  <c r="O236" i="2"/>
  <c r="O237" i="2"/>
  <c r="O238" i="2"/>
  <c r="O239" i="2"/>
  <c r="O240" i="2"/>
  <c r="O241" i="2"/>
  <c r="O242" i="2"/>
  <c r="O243" i="2"/>
  <c r="O244" i="2"/>
  <c r="O245" i="2"/>
  <c r="O246" i="2"/>
  <c r="O247" i="2"/>
  <c r="O248" i="2"/>
  <c r="O249" i="2"/>
  <c r="O250" i="2"/>
  <c r="O251" i="2"/>
  <c r="O252" i="2"/>
  <c r="O253" i="2"/>
  <c r="O254" i="2"/>
  <c r="O255" i="2"/>
  <c r="O256" i="2"/>
  <c r="O257" i="2"/>
  <c r="O258" i="2"/>
  <c r="O259" i="2"/>
  <c r="O260" i="2"/>
  <c r="O261" i="2"/>
  <c r="O262" i="2"/>
  <c r="O263" i="2"/>
  <c r="O264" i="2"/>
  <c r="O265" i="2"/>
  <c r="O266" i="2"/>
  <c r="O267" i="2"/>
  <c r="O268" i="2"/>
  <c r="O269" i="2"/>
  <c r="O270" i="2"/>
  <c r="O271" i="2"/>
  <c r="O272" i="2"/>
  <c r="O273" i="2"/>
  <c r="O274" i="2"/>
  <c r="O275" i="2"/>
  <c r="O276" i="2"/>
  <c r="O277" i="2"/>
  <c r="O278" i="2"/>
  <c r="O279" i="2"/>
  <c r="O280" i="2"/>
  <c r="O281" i="2"/>
  <c r="O282" i="2"/>
  <c r="O283" i="2"/>
  <c r="O284" i="2"/>
  <c r="O285" i="2"/>
  <c r="O286" i="2"/>
  <c r="O287" i="2"/>
  <c r="O288" i="2"/>
  <c r="O289" i="2"/>
  <c r="O290" i="2"/>
  <c r="O291" i="2"/>
  <c r="O292" i="2"/>
  <c r="O293" i="2"/>
  <c r="O294" i="2"/>
  <c r="O295" i="2"/>
  <c r="O296" i="2"/>
  <c r="O297" i="2"/>
  <c r="O298" i="2"/>
  <c r="O299" i="2"/>
  <c r="O300" i="2"/>
  <c r="O301" i="2"/>
  <c r="O302" i="2"/>
  <c r="O303" i="2"/>
  <c r="O304" i="2"/>
  <c r="O305" i="2"/>
  <c r="O306" i="2"/>
  <c r="O307" i="2"/>
  <c r="O308" i="2"/>
  <c r="O309" i="2"/>
  <c r="O310" i="2"/>
  <c r="O311" i="2"/>
  <c r="O312" i="2"/>
  <c r="O313" i="2"/>
  <c r="O314" i="2"/>
  <c r="O315" i="2"/>
  <c r="O316" i="2"/>
  <c r="O317" i="2"/>
  <c r="O318" i="2"/>
  <c r="O319" i="2"/>
  <c r="O320" i="2"/>
  <c r="O321" i="2"/>
  <c r="O322" i="2"/>
  <c r="O323" i="2"/>
  <c r="O324" i="2"/>
  <c r="O325" i="2"/>
  <c r="O326" i="2"/>
  <c r="O327" i="2"/>
  <c r="O328" i="2"/>
  <c r="O329" i="2"/>
  <c r="O330" i="2"/>
  <c r="O331" i="2"/>
  <c r="O332" i="2"/>
  <c r="O333" i="2"/>
  <c r="O334" i="2"/>
  <c r="O335" i="2"/>
  <c r="O336" i="2"/>
  <c r="O337" i="2"/>
  <c r="O338" i="2"/>
  <c r="O339" i="2"/>
  <c r="O340" i="2"/>
  <c r="O341" i="2"/>
  <c r="O342" i="2"/>
  <c r="O343" i="2"/>
  <c r="O344" i="2"/>
  <c r="O345" i="2"/>
  <c r="O346" i="2"/>
  <c r="O347" i="2"/>
  <c r="O348" i="2"/>
  <c r="O349" i="2"/>
  <c r="O350" i="2"/>
  <c r="O351" i="2"/>
  <c r="O352" i="2"/>
  <c r="O353" i="2"/>
  <c r="O354" i="2"/>
  <c r="O355" i="2"/>
  <c r="O356" i="2"/>
  <c r="O357" i="2"/>
  <c r="O358" i="2"/>
  <c r="O359" i="2"/>
  <c r="O360" i="2"/>
  <c r="O361" i="2"/>
  <c r="O362" i="2"/>
  <c r="O363" i="2"/>
  <c r="O364" i="2"/>
  <c r="O365" i="2"/>
  <c r="O366" i="2"/>
  <c r="O367" i="2"/>
  <c r="O368" i="2"/>
  <c r="O369" i="2"/>
  <c r="O370" i="2"/>
  <c r="O371" i="2"/>
  <c r="O372" i="2"/>
  <c r="O373" i="2"/>
  <c r="O374" i="2"/>
  <c r="O375" i="2"/>
  <c r="O376" i="2"/>
  <c r="O377" i="2"/>
  <c r="O378" i="2"/>
  <c r="O379" i="2"/>
  <c r="O380" i="2"/>
  <c r="O381" i="2"/>
  <c r="O382" i="2"/>
  <c r="O383" i="2"/>
  <c r="O384" i="2"/>
  <c r="O385" i="2"/>
  <c r="O386" i="2"/>
  <c r="O387" i="2"/>
  <c r="O388" i="2"/>
  <c r="O389" i="2"/>
  <c r="O390" i="2"/>
  <c r="O391" i="2"/>
  <c r="O392" i="2"/>
  <c r="O393" i="2"/>
  <c r="O394" i="2"/>
  <c r="O395" i="2"/>
  <c r="O396" i="2"/>
  <c r="O397" i="2"/>
  <c r="O398" i="2"/>
  <c r="O399" i="2"/>
  <c r="O400" i="2"/>
  <c r="O401" i="2"/>
  <c r="O402" i="2"/>
  <c r="O403" i="2"/>
  <c r="O404" i="2"/>
  <c r="O405" i="2"/>
  <c r="O406" i="2"/>
  <c r="O407" i="2"/>
  <c r="O408" i="2"/>
  <c r="O409" i="2"/>
  <c r="O410" i="2"/>
  <c r="O411" i="2"/>
  <c r="O412" i="2"/>
  <c r="O413" i="2"/>
  <c r="O414" i="2"/>
  <c r="O415" i="2"/>
  <c r="O416" i="2"/>
  <c r="O417" i="2"/>
  <c r="O418" i="2"/>
  <c r="O419" i="2"/>
  <c r="O420" i="2"/>
  <c r="O421" i="2"/>
  <c r="O422" i="2"/>
  <c r="O423" i="2"/>
  <c r="O424" i="2"/>
  <c r="O425" i="2"/>
  <c r="O426" i="2"/>
  <c r="O427" i="2"/>
  <c r="O428" i="2"/>
  <c r="O429" i="2"/>
  <c r="O430" i="2"/>
  <c r="O431" i="2"/>
  <c r="O432" i="2"/>
  <c r="O433" i="2"/>
  <c r="O434" i="2"/>
  <c r="O435" i="2"/>
  <c r="O436" i="2"/>
  <c r="O437" i="2"/>
  <c r="O438" i="2"/>
  <c r="O439" i="2"/>
  <c r="O440" i="2"/>
  <c r="O441" i="2"/>
  <c r="O442" i="2"/>
  <c r="O443" i="2"/>
  <c r="O444" i="2"/>
  <c r="O445" i="2"/>
  <c r="O446" i="2"/>
  <c r="O447" i="2"/>
  <c r="O448" i="2"/>
  <c r="O449" i="2"/>
  <c r="O450" i="2"/>
  <c r="O451" i="2"/>
  <c r="O452" i="2"/>
  <c r="O453" i="2"/>
  <c r="O454" i="2"/>
  <c r="O455" i="2"/>
  <c r="O456" i="2"/>
  <c r="O457" i="2"/>
  <c r="O458" i="2"/>
  <c r="O459" i="2"/>
  <c r="O460" i="2"/>
  <c r="O461" i="2"/>
  <c r="O462" i="2"/>
  <c r="O463" i="2"/>
  <c r="O464" i="2"/>
  <c r="O465" i="2"/>
  <c r="O466" i="2"/>
  <c r="O467" i="2"/>
  <c r="O468" i="2"/>
  <c r="O469" i="2"/>
  <c r="O470" i="2"/>
  <c r="O471" i="2"/>
  <c r="O472" i="2"/>
  <c r="O473" i="2"/>
  <c r="O474" i="2"/>
  <c r="O475" i="2"/>
  <c r="O476" i="2"/>
  <c r="O477" i="2"/>
  <c r="O478" i="2"/>
  <c r="O479" i="2"/>
  <c r="O480" i="2"/>
  <c r="O481" i="2"/>
  <c r="O482" i="2"/>
  <c r="O483" i="2"/>
  <c r="O484" i="2"/>
  <c r="O485" i="2"/>
  <c r="O486" i="2"/>
  <c r="O487" i="2"/>
  <c r="O488" i="2"/>
  <c r="O489" i="2"/>
  <c r="O490" i="2"/>
  <c r="O491" i="2"/>
  <c r="O492" i="2"/>
  <c r="O493" i="2"/>
  <c r="O494" i="2"/>
  <c r="O495" i="2"/>
  <c r="O496" i="2"/>
  <c r="O497" i="2"/>
  <c r="O498" i="2"/>
  <c r="O2"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5" i="2"/>
  <c r="I106" i="2"/>
  <c r="I107" i="2"/>
  <c r="I108" i="2"/>
  <c r="I109" i="2"/>
  <c r="I110" i="2"/>
  <c r="I111" i="2"/>
  <c r="I112" i="2"/>
  <c r="I113" i="2"/>
  <c r="I114" i="2"/>
  <c r="I115" i="2"/>
  <c r="I116" i="2"/>
  <c r="I117" i="2"/>
  <c r="I118" i="2"/>
  <c r="I119" i="2"/>
  <c r="I120" i="2"/>
  <c r="I121" i="2"/>
  <c r="I122" i="2"/>
  <c r="I123" i="2"/>
  <c r="I124" i="2"/>
  <c r="I125" i="2"/>
  <c r="I126" i="2"/>
  <c r="I127" i="2"/>
  <c r="I128" i="2"/>
  <c r="I129" i="2"/>
  <c r="I130" i="2"/>
  <c r="I131" i="2"/>
  <c r="I132" i="2"/>
  <c r="I133" i="2"/>
  <c r="I134" i="2"/>
  <c r="I135" i="2"/>
  <c r="I136" i="2"/>
  <c r="I137" i="2"/>
  <c r="I138" i="2"/>
  <c r="I139" i="2"/>
  <c r="I140" i="2"/>
  <c r="I141" i="2"/>
  <c r="I142" i="2"/>
  <c r="I143" i="2"/>
  <c r="I144" i="2"/>
  <c r="I145" i="2"/>
  <c r="I146" i="2"/>
  <c r="I147" i="2"/>
  <c r="I148" i="2"/>
  <c r="I149" i="2"/>
  <c r="I150" i="2"/>
  <c r="I151" i="2"/>
  <c r="I152" i="2"/>
  <c r="I153" i="2"/>
  <c r="I154" i="2"/>
  <c r="I155" i="2"/>
  <c r="I156" i="2"/>
  <c r="I157" i="2"/>
  <c r="I158" i="2"/>
  <c r="I159" i="2"/>
  <c r="I160" i="2"/>
  <c r="I161" i="2"/>
  <c r="I162" i="2"/>
  <c r="I163" i="2"/>
  <c r="I164" i="2"/>
  <c r="I165" i="2"/>
  <c r="I166" i="2"/>
  <c r="I167" i="2"/>
  <c r="I168" i="2"/>
  <c r="I169" i="2"/>
  <c r="I170" i="2"/>
  <c r="I171" i="2"/>
  <c r="I172" i="2"/>
  <c r="I173" i="2"/>
  <c r="I174" i="2"/>
  <c r="I175" i="2"/>
  <c r="I176" i="2"/>
  <c r="I177" i="2"/>
  <c r="I178" i="2"/>
  <c r="I179" i="2"/>
  <c r="I180" i="2"/>
  <c r="I181" i="2"/>
  <c r="I182" i="2"/>
  <c r="I183" i="2"/>
  <c r="I184" i="2"/>
  <c r="I185" i="2"/>
  <c r="I186" i="2"/>
  <c r="I187" i="2"/>
  <c r="I188" i="2"/>
  <c r="I189" i="2"/>
  <c r="I190" i="2"/>
  <c r="I191" i="2"/>
  <c r="I192" i="2"/>
  <c r="I193" i="2"/>
  <c r="I194" i="2"/>
  <c r="I195" i="2"/>
  <c r="I196" i="2"/>
  <c r="I197" i="2"/>
  <c r="I198" i="2"/>
  <c r="I199" i="2"/>
  <c r="I200" i="2"/>
  <c r="I201" i="2"/>
  <c r="I202" i="2"/>
  <c r="I203" i="2"/>
  <c r="I204" i="2"/>
  <c r="I205" i="2"/>
  <c r="I206" i="2"/>
  <c r="I207" i="2"/>
  <c r="I208" i="2"/>
  <c r="I209" i="2"/>
  <c r="I210" i="2"/>
  <c r="I211" i="2"/>
  <c r="I212" i="2"/>
  <c r="I213" i="2"/>
  <c r="I214" i="2"/>
  <c r="I215" i="2"/>
  <c r="I216" i="2"/>
  <c r="I217" i="2"/>
  <c r="I218" i="2"/>
  <c r="I219" i="2"/>
  <c r="I220" i="2"/>
  <c r="I221" i="2"/>
  <c r="I222" i="2"/>
  <c r="I223" i="2"/>
  <c r="I224" i="2"/>
  <c r="I225" i="2"/>
  <c r="I226" i="2"/>
  <c r="I227" i="2"/>
  <c r="I228" i="2"/>
  <c r="I229" i="2"/>
  <c r="I230" i="2"/>
  <c r="I231" i="2"/>
  <c r="I232" i="2"/>
  <c r="I233" i="2"/>
  <c r="I234" i="2"/>
  <c r="I235" i="2"/>
  <c r="I236" i="2"/>
  <c r="I237" i="2"/>
  <c r="I238" i="2"/>
  <c r="I239" i="2"/>
  <c r="I240" i="2"/>
  <c r="I241" i="2"/>
  <c r="I242" i="2"/>
  <c r="I243" i="2"/>
  <c r="I244" i="2"/>
  <c r="I245" i="2"/>
  <c r="I246" i="2"/>
  <c r="I247" i="2"/>
  <c r="I248" i="2"/>
  <c r="I249" i="2"/>
  <c r="I250" i="2"/>
  <c r="I251" i="2"/>
  <c r="I252" i="2"/>
  <c r="I253" i="2"/>
  <c r="I254" i="2"/>
  <c r="I255" i="2"/>
  <c r="I256" i="2"/>
  <c r="I257" i="2"/>
  <c r="I258" i="2"/>
  <c r="I259" i="2"/>
  <c r="I260" i="2"/>
  <c r="I261" i="2"/>
  <c r="I262" i="2"/>
  <c r="I263" i="2"/>
  <c r="I264" i="2"/>
  <c r="I265" i="2"/>
  <c r="I266" i="2"/>
  <c r="I267" i="2"/>
  <c r="I268" i="2"/>
  <c r="I269" i="2"/>
  <c r="I270" i="2"/>
  <c r="I271" i="2"/>
  <c r="I272" i="2"/>
  <c r="I273" i="2"/>
  <c r="I274" i="2"/>
  <c r="I275" i="2"/>
  <c r="I276" i="2"/>
  <c r="I277" i="2"/>
  <c r="I278" i="2"/>
  <c r="I279" i="2"/>
  <c r="I280" i="2"/>
  <c r="I281" i="2"/>
  <c r="I282" i="2"/>
  <c r="I283" i="2"/>
  <c r="I284" i="2"/>
  <c r="I285" i="2"/>
  <c r="I286" i="2"/>
  <c r="I287" i="2"/>
  <c r="I288" i="2"/>
  <c r="I289" i="2"/>
  <c r="I290" i="2"/>
  <c r="I291" i="2"/>
  <c r="I292" i="2"/>
  <c r="I293" i="2"/>
  <c r="I294" i="2"/>
  <c r="I295" i="2"/>
  <c r="I296" i="2"/>
  <c r="I297" i="2"/>
  <c r="I298" i="2"/>
  <c r="I299" i="2"/>
  <c r="I300" i="2"/>
  <c r="I301" i="2"/>
  <c r="I302" i="2"/>
  <c r="I303" i="2"/>
  <c r="I304" i="2"/>
  <c r="I305" i="2"/>
  <c r="I306" i="2"/>
  <c r="I307" i="2"/>
  <c r="I308" i="2"/>
  <c r="I309" i="2"/>
  <c r="I310" i="2"/>
  <c r="I311" i="2"/>
  <c r="I312" i="2"/>
  <c r="I313" i="2"/>
  <c r="I314" i="2"/>
  <c r="I315" i="2"/>
  <c r="I316" i="2"/>
  <c r="I317" i="2"/>
  <c r="I318" i="2"/>
  <c r="I319" i="2"/>
  <c r="I320" i="2"/>
  <c r="I321" i="2"/>
  <c r="I322" i="2"/>
  <c r="I323" i="2"/>
  <c r="I324" i="2"/>
  <c r="I325" i="2"/>
  <c r="I326" i="2"/>
  <c r="I327" i="2"/>
  <c r="I328" i="2"/>
  <c r="I329" i="2"/>
  <c r="I330" i="2"/>
  <c r="I331" i="2"/>
  <c r="I332" i="2"/>
  <c r="I333" i="2"/>
  <c r="I334" i="2"/>
  <c r="I335" i="2"/>
  <c r="I336" i="2"/>
  <c r="I337" i="2"/>
  <c r="I338" i="2"/>
  <c r="I339" i="2"/>
  <c r="I340" i="2"/>
  <c r="I341" i="2"/>
  <c r="I342" i="2"/>
  <c r="I343" i="2"/>
  <c r="I344" i="2"/>
  <c r="I345" i="2"/>
  <c r="I346" i="2"/>
  <c r="I347" i="2"/>
  <c r="I348" i="2"/>
  <c r="I349" i="2"/>
  <c r="I350" i="2"/>
  <c r="I351" i="2"/>
  <c r="I352" i="2"/>
  <c r="I353" i="2"/>
  <c r="I354" i="2"/>
  <c r="I355" i="2"/>
  <c r="I356" i="2"/>
  <c r="I357" i="2"/>
  <c r="I358" i="2"/>
  <c r="I359" i="2"/>
  <c r="I360" i="2"/>
  <c r="I361" i="2"/>
  <c r="I362" i="2"/>
  <c r="I363" i="2"/>
  <c r="I364" i="2"/>
  <c r="I365" i="2"/>
  <c r="I366" i="2"/>
  <c r="I367" i="2"/>
  <c r="I368" i="2"/>
  <c r="I369" i="2"/>
  <c r="I370" i="2"/>
  <c r="I371" i="2"/>
  <c r="I372" i="2"/>
  <c r="I373" i="2"/>
  <c r="I374" i="2"/>
  <c r="I375" i="2"/>
  <c r="I376" i="2"/>
  <c r="I377" i="2"/>
  <c r="I378" i="2"/>
  <c r="I379" i="2"/>
  <c r="I380" i="2"/>
  <c r="I381" i="2"/>
  <c r="I382" i="2"/>
  <c r="I383" i="2"/>
  <c r="I384" i="2"/>
  <c r="I385" i="2"/>
  <c r="I386" i="2"/>
  <c r="I387" i="2"/>
  <c r="I388" i="2"/>
  <c r="I389" i="2"/>
  <c r="I390" i="2"/>
  <c r="I391" i="2"/>
  <c r="I392" i="2"/>
  <c r="I393" i="2"/>
  <c r="I394" i="2"/>
  <c r="I395" i="2"/>
  <c r="I396" i="2"/>
  <c r="I397" i="2"/>
  <c r="I398" i="2"/>
  <c r="I399" i="2"/>
  <c r="I400" i="2"/>
  <c r="I401" i="2"/>
  <c r="I402" i="2"/>
  <c r="I403" i="2"/>
  <c r="I404" i="2"/>
  <c r="I405" i="2"/>
  <c r="I406" i="2"/>
  <c r="I407" i="2"/>
  <c r="I408" i="2"/>
  <c r="I409" i="2"/>
  <c r="I410" i="2"/>
  <c r="I411" i="2"/>
  <c r="I412" i="2"/>
  <c r="I413" i="2"/>
  <c r="I414" i="2"/>
  <c r="I415" i="2"/>
  <c r="I416" i="2"/>
  <c r="I417" i="2"/>
  <c r="I418" i="2"/>
  <c r="I419" i="2"/>
  <c r="I420" i="2"/>
  <c r="I421" i="2"/>
  <c r="I422" i="2"/>
  <c r="I423" i="2"/>
  <c r="I424" i="2"/>
  <c r="I425" i="2"/>
  <c r="I426" i="2"/>
  <c r="I427" i="2"/>
  <c r="I428" i="2"/>
  <c r="I429" i="2"/>
  <c r="I430" i="2"/>
  <c r="I431" i="2"/>
  <c r="I432" i="2"/>
  <c r="I433" i="2"/>
  <c r="I434" i="2"/>
  <c r="I435" i="2"/>
  <c r="I436" i="2"/>
  <c r="I437" i="2"/>
  <c r="I438" i="2"/>
  <c r="I439" i="2"/>
  <c r="I440" i="2"/>
  <c r="I441" i="2"/>
  <c r="I442" i="2"/>
  <c r="I443" i="2"/>
  <c r="I444" i="2"/>
  <c r="I445" i="2"/>
  <c r="I446" i="2"/>
  <c r="I447" i="2"/>
  <c r="I448" i="2"/>
  <c r="I449" i="2"/>
  <c r="I450" i="2"/>
  <c r="I451" i="2"/>
  <c r="I452" i="2"/>
  <c r="I453" i="2"/>
  <c r="I454" i="2"/>
  <c r="I455" i="2"/>
  <c r="I456" i="2"/>
  <c r="I457" i="2"/>
  <c r="I458" i="2"/>
  <c r="I459" i="2"/>
  <c r="I460" i="2"/>
  <c r="I461" i="2"/>
  <c r="I462" i="2"/>
  <c r="I463" i="2"/>
  <c r="I464" i="2"/>
  <c r="I465" i="2"/>
  <c r="I466" i="2"/>
  <c r="I467" i="2"/>
  <c r="I468" i="2"/>
  <c r="I469" i="2"/>
  <c r="I470" i="2"/>
  <c r="I471" i="2"/>
  <c r="I472" i="2"/>
  <c r="I473" i="2"/>
  <c r="I474" i="2"/>
  <c r="I475" i="2"/>
  <c r="I476" i="2"/>
  <c r="I477" i="2"/>
  <c r="I478" i="2"/>
  <c r="I479" i="2"/>
  <c r="I480" i="2"/>
  <c r="I481" i="2"/>
  <c r="I482" i="2"/>
  <c r="I483" i="2"/>
  <c r="I484" i="2"/>
  <c r="I485" i="2"/>
  <c r="I486" i="2"/>
  <c r="I487" i="2"/>
  <c r="I488" i="2"/>
  <c r="I489" i="2"/>
  <c r="I490" i="2"/>
  <c r="I491" i="2"/>
  <c r="I492" i="2"/>
  <c r="I493" i="2"/>
  <c r="I494" i="2"/>
  <c r="I495" i="2"/>
  <c r="I496" i="2"/>
  <c r="I497" i="2"/>
  <c r="I498" i="2"/>
  <c r="F7" i="2"/>
  <c r="K21" i="2"/>
  <c r="L21" i="2" a="1"/>
  <c r="L21" i="2" s="1"/>
  <c r="M21" i="2" a="1"/>
  <c r="M21" i="2" s="1"/>
  <c r="N21" i="2" a="1"/>
  <c r="N21" i="2" s="1"/>
  <c r="F6" i="2"/>
  <c r="K22" i="2"/>
  <c r="L22" i="2" a="1"/>
  <c r="L22" i="2" s="1"/>
  <c r="M22" i="2" a="1"/>
  <c r="M22" i="2" s="1"/>
  <c r="N22" i="2" a="1"/>
  <c r="N22" i="2" s="1"/>
  <c r="F23" i="2"/>
  <c r="K23" i="2"/>
  <c r="L23" i="2" a="1"/>
  <c r="L23" i="2" s="1"/>
  <c r="M23" i="2" a="1"/>
  <c r="M23" i="2" s="1"/>
  <c r="N23" i="2" a="1"/>
  <c r="N23" i="2" s="1"/>
  <c r="F24" i="2"/>
  <c r="K24" i="2"/>
  <c r="I24" i="2" s="1"/>
  <c r="L24" i="2" a="1"/>
  <c r="L24" i="2" s="1"/>
  <c r="M24" i="2" a="1"/>
  <c r="M24" i="2" s="1"/>
  <c r="N24" i="2" a="1"/>
  <c r="N24" i="2" s="1"/>
  <c r="F25" i="2"/>
  <c r="K25" i="2"/>
  <c r="I25" i="2" s="1"/>
  <c r="L25" i="2" a="1"/>
  <c r="L25" i="2" s="1"/>
  <c r="M25" i="2" a="1"/>
  <c r="M25" i="2" s="1"/>
  <c r="N25" i="2" a="1"/>
  <c r="N25" i="2" s="1"/>
  <c r="F26" i="2"/>
  <c r="K26" i="2"/>
  <c r="L26" i="2" a="1"/>
  <c r="L26" i="2" s="1"/>
  <c r="M26" i="2" a="1"/>
  <c r="M26" i="2" s="1"/>
  <c r="N26" i="2" a="1"/>
  <c r="N26" i="2" s="1"/>
  <c r="F27" i="2"/>
  <c r="K27" i="2"/>
  <c r="L27" i="2" a="1"/>
  <c r="L27" i="2" s="1"/>
  <c r="M27" i="2" a="1"/>
  <c r="M27" i="2" s="1"/>
  <c r="N27" i="2" a="1"/>
  <c r="N27" i="2" s="1"/>
  <c r="F28" i="2"/>
  <c r="K28" i="2"/>
  <c r="L28" i="2" a="1"/>
  <c r="L28" i="2" s="1"/>
  <c r="M28" i="2" a="1"/>
  <c r="M28" i="2" s="1"/>
  <c r="N28" i="2" a="1"/>
  <c r="N28" i="2" s="1"/>
  <c r="F29" i="2"/>
  <c r="K29" i="2"/>
  <c r="L29" i="2" a="1"/>
  <c r="L29" i="2" s="1"/>
  <c r="M29" i="2" a="1"/>
  <c r="M29" i="2" s="1"/>
  <c r="N29" i="2" a="1"/>
  <c r="N29" i="2" s="1"/>
  <c r="F30" i="2"/>
  <c r="K30" i="2"/>
  <c r="J30" i="2" s="1"/>
  <c r="L30" i="2" a="1"/>
  <c r="L30" i="2" s="1"/>
  <c r="M30" i="2" a="1"/>
  <c r="M30" i="2" s="1"/>
  <c r="N30" i="2" a="1"/>
  <c r="N30" i="2" s="1"/>
  <c r="F31" i="2"/>
  <c r="K31" i="2"/>
  <c r="L31" i="2" a="1"/>
  <c r="L31" i="2" s="1"/>
  <c r="M31" i="2" a="1"/>
  <c r="M31" i="2" s="1"/>
  <c r="N31" i="2" a="1"/>
  <c r="N31" i="2" s="1"/>
  <c r="F32" i="2"/>
  <c r="K32" i="2"/>
  <c r="L32" i="2" a="1"/>
  <c r="L32" i="2" s="1"/>
  <c r="M32" i="2" a="1"/>
  <c r="M32" i="2" s="1"/>
  <c r="N32" i="2" a="1"/>
  <c r="N32" i="2" s="1"/>
  <c r="F33" i="2"/>
  <c r="K33" i="2"/>
  <c r="L33" i="2" a="1"/>
  <c r="L33" i="2" s="1"/>
  <c r="M33" i="2" a="1"/>
  <c r="M33" i="2" s="1"/>
  <c r="N33" i="2" a="1"/>
  <c r="N33" i="2" s="1"/>
  <c r="F34" i="2"/>
  <c r="K34" i="2"/>
  <c r="L34" i="2" a="1"/>
  <c r="L34" i="2" s="1"/>
  <c r="M34" i="2" a="1"/>
  <c r="M34" i="2" s="1"/>
  <c r="N34" i="2" a="1"/>
  <c r="N34" i="2" s="1"/>
  <c r="F35" i="2"/>
  <c r="K35" i="2"/>
  <c r="L35" i="2" a="1"/>
  <c r="L35" i="2" s="1"/>
  <c r="M35" i="2" a="1"/>
  <c r="M35" i="2" s="1"/>
  <c r="N35" i="2" a="1"/>
  <c r="N35" i="2" s="1"/>
  <c r="F36" i="2"/>
  <c r="K36" i="2"/>
  <c r="L36" i="2" a="1"/>
  <c r="L36" i="2" s="1"/>
  <c r="M36" i="2" a="1"/>
  <c r="M36" i="2" s="1"/>
  <c r="N36" i="2" a="1"/>
  <c r="N36" i="2" s="1"/>
  <c r="F37" i="2"/>
  <c r="K37" i="2"/>
  <c r="L37" i="2" a="1"/>
  <c r="L37" i="2" s="1"/>
  <c r="M37" i="2" a="1"/>
  <c r="M37" i="2" s="1"/>
  <c r="N37" i="2" a="1"/>
  <c r="N37" i="2" s="1"/>
  <c r="F38" i="2"/>
  <c r="K38" i="2"/>
  <c r="L38" i="2" a="1"/>
  <c r="L38" i="2" s="1"/>
  <c r="M38" i="2" a="1"/>
  <c r="M38" i="2" s="1"/>
  <c r="N38" i="2" a="1"/>
  <c r="N38" i="2" s="1"/>
  <c r="F39" i="2"/>
  <c r="K39" i="2"/>
  <c r="L39" i="2" a="1"/>
  <c r="L39" i="2" s="1"/>
  <c r="M39" i="2" a="1"/>
  <c r="M39" i="2" s="1"/>
  <c r="N39" i="2" a="1"/>
  <c r="N39" i="2" s="1"/>
  <c r="F40" i="2"/>
  <c r="K40" i="2"/>
  <c r="L40" i="2" a="1"/>
  <c r="L40" i="2" s="1"/>
  <c r="M40" i="2" a="1"/>
  <c r="M40" i="2" s="1"/>
  <c r="N40" i="2" a="1"/>
  <c r="N40" i="2" s="1"/>
  <c r="F41" i="2"/>
  <c r="K41" i="2"/>
  <c r="L41" i="2" a="1"/>
  <c r="L41" i="2" s="1"/>
  <c r="M41" i="2" a="1"/>
  <c r="M41" i="2" s="1"/>
  <c r="N41" i="2" a="1"/>
  <c r="N41" i="2" s="1"/>
  <c r="F42" i="2"/>
  <c r="K42" i="2"/>
  <c r="J42" i="2" s="1"/>
  <c r="L42" i="2" a="1"/>
  <c r="L42" i="2" s="1"/>
  <c r="M42" i="2" a="1"/>
  <c r="M42" i="2" s="1"/>
  <c r="N42" i="2" a="1"/>
  <c r="N42" i="2" s="1"/>
  <c r="F43" i="2"/>
  <c r="K43" i="2"/>
  <c r="L43" i="2" a="1"/>
  <c r="L43" i="2" s="1"/>
  <c r="M43" i="2" a="1"/>
  <c r="M43" i="2" s="1"/>
  <c r="N43" i="2" a="1"/>
  <c r="N43" i="2" s="1"/>
  <c r="F44" i="2"/>
  <c r="K44" i="2"/>
  <c r="L44" i="2" a="1"/>
  <c r="L44" i="2" s="1"/>
  <c r="M44" i="2" a="1"/>
  <c r="M44" i="2" s="1"/>
  <c r="N44" i="2" a="1"/>
  <c r="N44" i="2" s="1"/>
  <c r="F45" i="2"/>
  <c r="K45" i="2"/>
  <c r="L45" i="2" a="1"/>
  <c r="L45" i="2" s="1"/>
  <c r="M45" i="2" a="1"/>
  <c r="M45" i="2" s="1"/>
  <c r="N45" i="2" a="1"/>
  <c r="N45" i="2" s="1"/>
  <c r="F46" i="2"/>
  <c r="K46" i="2"/>
  <c r="L46" i="2" a="1"/>
  <c r="L46" i="2" s="1"/>
  <c r="M46" i="2" a="1"/>
  <c r="M46" i="2" s="1"/>
  <c r="N46" i="2" a="1"/>
  <c r="N46" i="2" s="1"/>
  <c r="F47" i="2"/>
  <c r="K47" i="2"/>
  <c r="L47" i="2" a="1"/>
  <c r="L47" i="2" s="1"/>
  <c r="M47" i="2" a="1"/>
  <c r="M47" i="2" s="1"/>
  <c r="N47" i="2" a="1"/>
  <c r="N47" i="2" s="1"/>
  <c r="F48" i="2"/>
  <c r="K48" i="2"/>
  <c r="L48" i="2" a="1"/>
  <c r="L48" i="2" s="1"/>
  <c r="M48" i="2" a="1"/>
  <c r="M48" i="2" s="1"/>
  <c r="N48" i="2" a="1"/>
  <c r="N48" i="2" s="1"/>
  <c r="F49" i="2"/>
  <c r="K49" i="2"/>
  <c r="L49" i="2" a="1"/>
  <c r="L49" i="2" s="1"/>
  <c r="M49" i="2" a="1"/>
  <c r="M49" i="2" s="1"/>
  <c r="N49" i="2" a="1"/>
  <c r="N49" i="2" s="1"/>
  <c r="F50" i="2"/>
  <c r="K50" i="2"/>
  <c r="L50" i="2" a="1"/>
  <c r="L50" i="2" s="1"/>
  <c r="M50" i="2" a="1"/>
  <c r="M50" i="2" s="1"/>
  <c r="N50" i="2" a="1"/>
  <c r="N50" i="2" s="1"/>
  <c r="F51" i="2"/>
  <c r="K51" i="2"/>
  <c r="L51" i="2" a="1"/>
  <c r="L51" i="2" s="1"/>
  <c r="M51" i="2" a="1"/>
  <c r="M51" i="2" s="1"/>
  <c r="N51" i="2" a="1"/>
  <c r="N51" i="2" s="1"/>
  <c r="F52" i="2"/>
  <c r="K52" i="2"/>
  <c r="L52" i="2" a="1"/>
  <c r="L52" i="2" s="1"/>
  <c r="M52" i="2" a="1"/>
  <c r="M52" i="2" s="1"/>
  <c r="N52" i="2" a="1"/>
  <c r="N52" i="2" s="1"/>
  <c r="F53" i="2"/>
  <c r="K53" i="2"/>
  <c r="L53" i="2" a="1"/>
  <c r="L53" i="2" s="1"/>
  <c r="M53" i="2" a="1"/>
  <c r="M53" i="2" s="1"/>
  <c r="N53" i="2" a="1"/>
  <c r="N53" i="2" s="1"/>
  <c r="F54" i="2"/>
  <c r="K54" i="2"/>
  <c r="J54" i="2" s="1"/>
  <c r="L54" i="2" a="1"/>
  <c r="L54" i="2" s="1"/>
  <c r="M54" i="2" a="1"/>
  <c r="M54" i="2" s="1"/>
  <c r="N54" i="2" a="1"/>
  <c r="N54" i="2" s="1"/>
  <c r="F55" i="2"/>
  <c r="K55" i="2"/>
  <c r="L55" i="2" a="1"/>
  <c r="L55" i="2" s="1"/>
  <c r="M55" i="2" a="1"/>
  <c r="M55" i="2" s="1"/>
  <c r="N55" i="2" a="1"/>
  <c r="N55" i="2" s="1"/>
  <c r="F56" i="2"/>
  <c r="K56" i="2"/>
  <c r="L56" i="2" a="1"/>
  <c r="L56" i="2" s="1"/>
  <c r="M56" i="2" a="1"/>
  <c r="M56" i="2" s="1"/>
  <c r="N56" i="2" a="1"/>
  <c r="N56" i="2" s="1"/>
  <c r="F57" i="2"/>
  <c r="K57" i="2"/>
  <c r="L57" i="2" a="1"/>
  <c r="L57" i="2" s="1"/>
  <c r="M57" i="2" a="1"/>
  <c r="M57" i="2" s="1"/>
  <c r="N57" i="2" a="1"/>
  <c r="N57" i="2" s="1"/>
  <c r="F58" i="2"/>
  <c r="K58" i="2"/>
  <c r="L58" i="2" a="1"/>
  <c r="L58" i="2" s="1"/>
  <c r="M58" i="2" a="1"/>
  <c r="M58" i="2" s="1"/>
  <c r="N58" i="2" a="1"/>
  <c r="N58" i="2" s="1"/>
  <c r="F59" i="2"/>
  <c r="K59" i="2"/>
  <c r="L59" i="2" a="1"/>
  <c r="L59" i="2" s="1"/>
  <c r="M59" i="2" a="1"/>
  <c r="M59" i="2" s="1"/>
  <c r="N59" i="2" a="1"/>
  <c r="N59" i="2" s="1"/>
  <c r="F60" i="2"/>
  <c r="K60" i="2"/>
  <c r="L60" i="2" a="1"/>
  <c r="L60" i="2" s="1"/>
  <c r="M60" i="2" a="1"/>
  <c r="M60" i="2" s="1"/>
  <c r="N60" i="2" a="1"/>
  <c r="N60" i="2" s="1"/>
  <c r="F61" i="2"/>
  <c r="K61" i="2"/>
  <c r="L61" i="2" a="1"/>
  <c r="L61" i="2" s="1"/>
  <c r="M61" i="2" a="1"/>
  <c r="M61" i="2" s="1"/>
  <c r="N61" i="2" a="1"/>
  <c r="N61" i="2" s="1"/>
  <c r="F62" i="2"/>
  <c r="K62" i="2"/>
  <c r="L62" i="2" a="1"/>
  <c r="L62" i="2" s="1"/>
  <c r="M62" i="2" a="1"/>
  <c r="M62" i="2" s="1"/>
  <c r="N62" i="2" a="1"/>
  <c r="N62" i="2" s="1"/>
  <c r="F63" i="2"/>
  <c r="K63" i="2"/>
  <c r="L63" i="2" a="1"/>
  <c r="L63" i="2" s="1"/>
  <c r="M63" i="2" a="1"/>
  <c r="M63" i="2" s="1"/>
  <c r="N63" i="2" a="1"/>
  <c r="N63" i="2" s="1"/>
  <c r="F64" i="2"/>
  <c r="K64" i="2"/>
  <c r="L64" i="2" a="1"/>
  <c r="L64" i="2" s="1"/>
  <c r="M64" i="2" a="1"/>
  <c r="M64" i="2" s="1"/>
  <c r="N64" i="2" a="1"/>
  <c r="N64" i="2" s="1"/>
  <c r="F65" i="2"/>
  <c r="K65" i="2"/>
  <c r="L65" i="2" a="1"/>
  <c r="L65" i="2" s="1"/>
  <c r="M65" i="2" a="1"/>
  <c r="M65" i="2" s="1"/>
  <c r="N65" i="2" a="1"/>
  <c r="N65" i="2" s="1"/>
  <c r="F66" i="2"/>
  <c r="K66" i="2"/>
  <c r="J66" i="2" s="1"/>
  <c r="L66" i="2" a="1"/>
  <c r="L66" i="2" s="1"/>
  <c r="M66" i="2" a="1"/>
  <c r="M66" i="2" s="1"/>
  <c r="N66" i="2" a="1"/>
  <c r="N66" i="2" s="1"/>
  <c r="F67" i="2"/>
  <c r="K67" i="2"/>
  <c r="L67" i="2" a="1"/>
  <c r="L67" i="2" s="1"/>
  <c r="M67" i="2" a="1"/>
  <c r="M67" i="2" s="1"/>
  <c r="N67" i="2" a="1"/>
  <c r="N67" i="2" s="1"/>
  <c r="F68" i="2"/>
  <c r="K68" i="2"/>
  <c r="L68" i="2" a="1"/>
  <c r="L68" i="2" s="1"/>
  <c r="M68" i="2" a="1"/>
  <c r="M68" i="2" s="1"/>
  <c r="N68" i="2" a="1"/>
  <c r="N68" i="2" s="1"/>
  <c r="F69" i="2"/>
  <c r="K69" i="2"/>
  <c r="L69" i="2" a="1"/>
  <c r="L69" i="2" s="1"/>
  <c r="M69" i="2" a="1"/>
  <c r="M69" i="2" s="1"/>
  <c r="N69" i="2" a="1"/>
  <c r="N69" i="2" s="1"/>
  <c r="F70" i="2"/>
  <c r="K70" i="2"/>
  <c r="L70" i="2" a="1"/>
  <c r="L70" i="2" s="1"/>
  <c r="M70" i="2" a="1"/>
  <c r="M70" i="2" s="1"/>
  <c r="N70" i="2" a="1"/>
  <c r="N70" i="2" s="1"/>
  <c r="F71" i="2"/>
  <c r="K71" i="2"/>
  <c r="L71" i="2" a="1"/>
  <c r="L71" i="2" s="1"/>
  <c r="M71" i="2" a="1"/>
  <c r="M71" i="2" s="1"/>
  <c r="N71" i="2" a="1"/>
  <c r="N71" i="2" s="1"/>
  <c r="F72" i="2"/>
  <c r="K72" i="2"/>
  <c r="L72" i="2" a="1"/>
  <c r="L72" i="2" s="1"/>
  <c r="M72" i="2" a="1"/>
  <c r="M72" i="2" s="1"/>
  <c r="N72" i="2" a="1"/>
  <c r="N72" i="2" s="1"/>
  <c r="F73" i="2"/>
  <c r="K73" i="2"/>
  <c r="L73" i="2" a="1"/>
  <c r="L73" i="2" s="1"/>
  <c r="M73" i="2" a="1"/>
  <c r="M73" i="2" s="1"/>
  <c r="N73" i="2" a="1"/>
  <c r="N73" i="2" s="1"/>
  <c r="F74" i="2"/>
  <c r="K74" i="2"/>
  <c r="L74" i="2" a="1"/>
  <c r="L74" i="2" s="1"/>
  <c r="M74" i="2" a="1"/>
  <c r="M74" i="2" s="1"/>
  <c r="N74" i="2" a="1"/>
  <c r="N74" i="2" s="1"/>
  <c r="F75" i="2"/>
  <c r="K75" i="2"/>
  <c r="L75" i="2" a="1"/>
  <c r="L75" i="2" s="1"/>
  <c r="M75" i="2" a="1"/>
  <c r="M75" i="2" s="1"/>
  <c r="N75" i="2" a="1"/>
  <c r="N75" i="2" s="1"/>
  <c r="F76" i="2"/>
  <c r="K76" i="2"/>
  <c r="L76" i="2" a="1"/>
  <c r="L76" i="2" s="1"/>
  <c r="M76" i="2" a="1"/>
  <c r="M76" i="2" s="1"/>
  <c r="N76" i="2" a="1"/>
  <c r="N76" i="2" s="1"/>
  <c r="F77" i="2"/>
  <c r="K77" i="2"/>
  <c r="L77" i="2" a="1"/>
  <c r="L77" i="2" s="1"/>
  <c r="M77" i="2" a="1"/>
  <c r="M77" i="2" s="1"/>
  <c r="N77" i="2" a="1"/>
  <c r="N77" i="2" s="1"/>
  <c r="F78" i="2"/>
  <c r="K78" i="2"/>
  <c r="J78" i="2" s="1"/>
  <c r="L78" i="2" a="1"/>
  <c r="L78" i="2" s="1"/>
  <c r="M78" i="2" a="1"/>
  <c r="M78" i="2" s="1"/>
  <c r="N78" i="2" a="1"/>
  <c r="N78" i="2" s="1"/>
  <c r="F79" i="2"/>
  <c r="K79" i="2"/>
  <c r="L79" i="2" a="1"/>
  <c r="L79" i="2" s="1"/>
  <c r="M79" i="2" a="1"/>
  <c r="M79" i="2" s="1"/>
  <c r="N79" i="2" a="1"/>
  <c r="N79" i="2" s="1"/>
  <c r="F80" i="2"/>
  <c r="K80" i="2"/>
  <c r="L80" i="2" a="1"/>
  <c r="L80" i="2" s="1"/>
  <c r="M80" i="2" a="1"/>
  <c r="M80" i="2" s="1"/>
  <c r="N80" i="2" a="1"/>
  <c r="N80" i="2" s="1"/>
  <c r="F81" i="2"/>
  <c r="K81" i="2"/>
  <c r="L81" i="2" a="1"/>
  <c r="L81" i="2" s="1"/>
  <c r="M81" i="2" a="1"/>
  <c r="M81" i="2" s="1"/>
  <c r="N81" i="2" a="1"/>
  <c r="N81" i="2" s="1"/>
  <c r="F82" i="2"/>
  <c r="K82" i="2"/>
  <c r="L82" i="2" a="1"/>
  <c r="L82" i="2" s="1"/>
  <c r="M82" i="2" a="1"/>
  <c r="M82" i="2" s="1"/>
  <c r="N82" i="2" a="1"/>
  <c r="N82" i="2" s="1"/>
  <c r="F83" i="2"/>
  <c r="K83" i="2"/>
  <c r="L83" i="2" a="1"/>
  <c r="L83" i="2" s="1"/>
  <c r="M83" i="2" a="1"/>
  <c r="M83" i="2" s="1"/>
  <c r="N83" i="2" a="1"/>
  <c r="N83" i="2" s="1"/>
  <c r="F84" i="2"/>
  <c r="K84" i="2"/>
  <c r="L84" i="2" a="1"/>
  <c r="L84" i="2" s="1"/>
  <c r="M84" i="2" a="1"/>
  <c r="M84" i="2" s="1"/>
  <c r="N84" i="2" a="1"/>
  <c r="N84" i="2" s="1"/>
  <c r="F85" i="2"/>
  <c r="K85" i="2"/>
  <c r="L85" i="2" a="1"/>
  <c r="L85" i="2" s="1"/>
  <c r="M85" i="2" a="1"/>
  <c r="M85" i="2" s="1"/>
  <c r="N85" i="2" a="1"/>
  <c r="N85" i="2" s="1"/>
  <c r="F86" i="2"/>
  <c r="K86" i="2"/>
  <c r="L86" i="2" a="1"/>
  <c r="L86" i="2" s="1"/>
  <c r="M86" i="2" a="1"/>
  <c r="M86" i="2" s="1"/>
  <c r="N86" i="2" a="1"/>
  <c r="N86" i="2" s="1"/>
  <c r="F87" i="2"/>
  <c r="K87" i="2"/>
  <c r="L87" i="2" a="1"/>
  <c r="L87" i="2" s="1"/>
  <c r="M87" i="2" a="1"/>
  <c r="M87" i="2" s="1"/>
  <c r="N87" i="2" a="1"/>
  <c r="N87" i="2" s="1"/>
  <c r="F88" i="2"/>
  <c r="K88" i="2"/>
  <c r="L88" i="2" a="1"/>
  <c r="L88" i="2" s="1"/>
  <c r="M88" i="2" a="1"/>
  <c r="M88" i="2" s="1"/>
  <c r="N88" i="2" a="1"/>
  <c r="N88" i="2" s="1"/>
  <c r="F89" i="2"/>
  <c r="K89" i="2"/>
  <c r="L89" i="2" a="1"/>
  <c r="L89" i="2" s="1"/>
  <c r="M89" i="2" a="1"/>
  <c r="M89" i="2" s="1"/>
  <c r="N89" i="2" a="1"/>
  <c r="N89" i="2" s="1"/>
  <c r="F90" i="2"/>
  <c r="K90" i="2"/>
  <c r="J90" i="2" s="1"/>
  <c r="L90" i="2" a="1"/>
  <c r="L90" i="2" s="1"/>
  <c r="M90" i="2" a="1"/>
  <c r="M90" i="2" s="1"/>
  <c r="N90" i="2" a="1"/>
  <c r="N90" i="2" s="1"/>
  <c r="F91" i="2"/>
  <c r="K91" i="2"/>
  <c r="L91" i="2" a="1"/>
  <c r="L91" i="2" s="1"/>
  <c r="M91" i="2" a="1"/>
  <c r="M91" i="2" s="1"/>
  <c r="N91" i="2" a="1"/>
  <c r="N91" i="2" s="1"/>
  <c r="F92" i="2"/>
  <c r="K92" i="2"/>
  <c r="L92" i="2" a="1"/>
  <c r="L92" i="2" s="1"/>
  <c r="M92" i="2" a="1"/>
  <c r="M92" i="2" s="1"/>
  <c r="N92" i="2" a="1"/>
  <c r="N92" i="2" s="1"/>
  <c r="F93" i="2"/>
  <c r="K93" i="2"/>
  <c r="L93" i="2" a="1"/>
  <c r="L93" i="2" s="1"/>
  <c r="M93" i="2" a="1"/>
  <c r="M93" i="2" s="1"/>
  <c r="N93" i="2" a="1"/>
  <c r="N93" i="2" s="1"/>
  <c r="F94" i="2"/>
  <c r="K94" i="2"/>
  <c r="L94" i="2" a="1"/>
  <c r="L94" i="2" s="1"/>
  <c r="M94" i="2" a="1"/>
  <c r="M94" i="2" s="1"/>
  <c r="N94" i="2" a="1"/>
  <c r="N94" i="2" s="1"/>
  <c r="F95" i="2"/>
  <c r="K95" i="2"/>
  <c r="L95" i="2" a="1"/>
  <c r="L95" i="2" s="1"/>
  <c r="M95" i="2" a="1"/>
  <c r="M95" i="2" s="1"/>
  <c r="N95" i="2" a="1"/>
  <c r="N95" i="2" s="1"/>
  <c r="F96" i="2"/>
  <c r="K96" i="2"/>
  <c r="L96" i="2" a="1"/>
  <c r="L96" i="2" s="1"/>
  <c r="M96" i="2" a="1"/>
  <c r="M96" i="2" s="1"/>
  <c r="N96" i="2" a="1"/>
  <c r="N96" i="2" s="1"/>
  <c r="F97" i="2"/>
  <c r="K97" i="2"/>
  <c r="L97" i="2" a="1"/>
  <c r="L97" i="2" s="1"/>
  <c r="M97" i="2" a="1"/>
  <c r="M97" i="2" s="1"/>
  <c r="N97" i="2" a="1"/>
  <c r="N97" i="2" s="1"/>
  <c r="F98" i="2"/>
  <c r="K98" i="2"/>
  <c r="L98" i="2" a="1"/>
  <c r="L98" i="2" s="1"/>
  <c r="M98" i="2" a="1"/>
  <c r="M98" i="2" s="1"/>
  <c r="N98" i="2" a="1"/>
  <c r="N98" i="2" s="1"/>
  <c r="F99" i="2"/>
  <c r="K99" i="2"/>
  <c r="L99" i="2" a="1"/>
  <c r="L99" i="2" s="1"/>
  <c r="M99" i="2" a="1"/>
  <c r="M99" i="2" s="1"/>
  <c r="N99" i="2" a="1"/>
  <c r="N99" i="2" s="1"/>
  <c r="F100" i="2"/>
  <c r="K100" i="2"/>
  <c r="L100" i="2" a="1"/>
  <c r="L100" i="2" s="1"/>
  <c r="M100" i="2" a="1"/>
  <c r="M100" i="2" s="1"/>
  <c r="N100" i="2" a="1"/>
  <c r="N100" i="2" s="1"/>
  <c r="F101" i="2"/>
  <c r="K101" i="2"/>
  <c r="L101" i="2" a="1"/>
  <c r="L101" i="2" s="1"/>
  <c r="M101" i="2" a="1"/>
  <c r="M101" i="2" s="1"/>
  <c r="N101" i="2" a="1"/>
  <c r="N101" i="2" s="1"/>
  <c r="F102" i="2"/>
  <c r="K102" i="2"/>
  <c r="J102" i="2" s="1"/>
  <c r="L102" i="2" a="1"/>
  <c r="L102" i="2" s="1"/>
  <c r="M102" i="2" a="1"/>
  <c r="M102" i="2" s="1"/>
  <c r="N102" i="2" a="1"/>
  <c r="N102" i="2" s="1"/>
  <c r="F103" i="2"/>
  <c r="K103" i="2"/>
  <c r="L103" i="2" a="1"/>
  <c r="L103" i="2" s="1"/>
  <c r="M103" i="2" a="1"/>
  <c r="M103" i="2" s="1"/>
  <c r="N103" i="2" a="1"/>
  <c r="N103" i="2" s="1"/>
  <c r="F104" i="2"/>
  <c r="K104" i="2"/>
  <c r="L104" i="2" a="1"/>
  <c r="L104" i="2" s="1"/>
  <c r="M104" i="2" a="1"/>
  <c r="M104" i="2" s="1"/>
  <c r="N104" i="2" a="1"/>
  <c r="N104" i="2" s="1"/>
  <c r="F105" i="2"/>
  <c r="K105" i="2"/>
  <c r="L105" i="2" a="1"/>
  <c r="L105" i="2" s="1"/>
  <c r="M105" i="2" a="1"/>
  <c r="M105" i="2" s="1"/>
  <c r="N105" i="2" a="1"/>
  <c r="N105" i="2" s="1"/>
  <c r="F106" i="2"/>
  <c r="K106" i="2"/>
  <c r="L106" i="2" a="1"/>
  <c r="L106" i="2" s="1"/>
  <c r="M106" i="2" a="1"/>
  <c r="M106" i="2" s="1"/>
  <c r="N106" i="2" a="1"/>
  <c r="N106" i="2" s="1"/>
  <c r="F107" i="2"/>
  <c r="K107" i="2"/>
  <c r="L107" i="2" a="1"/>
  <c r="L107" i="2" s="1"/>
  <c r="M107" i="2" a="1"/>
  <c r="M107" i="2" s="1"/>
  <c r="N107" i="2" a="1"/>
  <c r="N107" i="2" s="1"/>
  <c r="F108" i="2"/>
  <c r="K108" i="2"/>
  <c r="L108" i="2" a="1"/>
  <c r="L108" i="2" s="1"/>
  <c r="M108" i="2" a="1"/>
  <c r="M108" i="2" s="1"/>
  <c r="N108" i="2" a="1"/>
  <c r="N108" i="2" s="1"/>
  <c r="F109" i="2"/>
  <c r="K109" i="2"/>
  <c r="L109" i="2" a="1"/>
  <c r="L109" i="2" s="1"/>
  <c r="M109" i="2" a="1"/>
  <c r="M109" i="2" s="1"/>
  <c r="N109" i="2" a="1"/>
  <c r="N109" i="2" s="1"/>
  <c r="F110" i="2"/>
  <c r="K110" i="2"/>
  <c r="L110" i="2" a="1"/>
  <c r="L110" i="2" s="1"/>
  <c r="M110" i="2" a="1"/>
  <c r="M110" i="2" s="1"/>
  <c r="N110" i="2" a="1"/>
  <c r="N110" i="2" s="1"/>
  <c r="F111" i="2"/>
  <c r="K111" i="2"/>
  <c r="L111" i="2" a="1"/>
  <c r="L111" i="2" s="1"/>
  <c r="M111" i="2" a="1"/>
  <c r="M111" i="2" s="1"/>
  <c r="N111" i="2" a="1"/>
  <c r="N111" i="2" s="1"/>
  <c r="F112" i="2"/>
  <c r="K112" i="2"/>
  <c r="L112" i="2" a="1"/>
  <c r="L112" i="2" s="1"/>
  <c r="M112" i="2" a="1"/>
  <c r="M112" i="2" s="1"/>
  <c r="N112" i="2" a="1"/>
  <c r="N112" i="2" s="1"/>
  <c r="F113" i="2"/>
  <c r="K113" i="2"/>
  <c r="L113" i="2" a="1"/>
  <c r="L113" i="2" s="1"/>
  <c r="M113" i="2" a="1"/>
  <c r="M113" i="2" s="1"/>
  <c r="N113" i="2" a="1"/>
  <c r="N113" i="2" s="1"/>
  <c r="F114" i="2"/>
  <c r="K114" i="2"/>
  <c r="J114" i="2" s="1"/>
  <c r="L114" i="2" a="1"/>
  <c r="L114" i="2" s="1"/>
  <c r="M114" i="2" a="1"/>
  <c r="M114" i="2" s="1"/>
  <c r="N114" i="2" a="1"/>
  <c r="N114" i="2" s="1"/>
  <c r="F115" i="2"/>
  <c r="K115" i="2"/>
  <c r="L115" i="2" a="1"/>
  <c r="L115" i="2" s="1"/>
  <c r="M115" i="2" a="1"/>
  <c r="M115" i="2" s="1"/>
  <c r="N115" i="2" a="1"/>
  <c r="N115" i="2" s="1"/>
  <c r="F116" i="2"/>
  <c r="K116" i="2"/>
  <c r="L116" i="2" a="1"/>
  <c r="L116" i="2" s="1"/>
  <c r="M116" i="2" a="1"/>
  <c r="M116" i="2" s="1"/>
  <c r="N116" i="2" a="1"/>
  <c r="N116" i="2" s="1"/>
  <c r="F117" i="2"/>
  <c r="K117" i="2"/>
  <c r="L117" i="2" a="1"/>
  <c r="L117" i="2" s="1"/>
  <c r="M117" i="2" a="1"/>
  <c r="M117" i="2" s="1"/>
  <c r="N117" i="2" a="1"/>
  <c r="N117" i="2" s="1"/>
  <c r="F118" i="2"/>
  <c r="K118" i="2"/>
  <c r="L118" i="2" a="1"/>
  <c r="L118" i="2" s="1"/>
  <c r="M118" i="2" a="1"/>
  <c r="M118" i="2" s="1"/>
  <c r="N118" i="2" a="1"/>
  <c r="N118" i="2" s="1"/>
  <c r="F119" i="2"/>
  <c r="K119" i="2"/>
  <c r="L119" i="2" a="1"/>
  <c r="L119" i="2" s="1"/>
  <c r="M119" i="2" a="1"/>
  <c r="M119" i="2" s="1"/>
  <c r="N119" i="2" a="1"/>
  <c r="N119" i="2" s="1"/>
  <c r="F120" i="2"/>
  <c r="K120" i="2"/>
  <c r="L120" i="2" a="1"/>
  <c r="L120" i="2" s="1"/>
  <c r="M120" i="2" a="1"/>
  <c r="M120" i="2" s="1"/>
  <c r="N120" i="2" a="1"/>
  <c r="N120" i="2" s="1"/>
  <c r="F121" i="2"/>
  <c r="K121" i="2"/>
  <c r="L121" i="2" a="1"/>
  <c r="L121" i="2" s="1"/>
  <c r="M121" i="2" a="1"/>
  <c r="M121" i="2" s="1"/>
  <c r="N121" i="2" a="1"/>
  <c r="N121" i="2" s="1"/>
  <c r="F122" i="2"/>
  <c r="K122" i="2"/>
  <c r="L122" i="2" a="1"/>
  <c r="L122" i="2" s="1"/>
  <c r="M122" i="2" a="1"/>
  <c r="M122" i="2" s="1"/>
  <c r="N122" i="2" a="1"/>
  <c r="N122" i="2" s="1"/>
  <c r="F123" i="2"/>
  <c r="K123" i="2"/>
  <c r="L123" i="2" a="1"/>
  <c r="L123" i="2" s="1"/>
  <c r="M123" i="2" a="1"/>
  <c r="M123" i="2" s="1"/>
  <c r="N123" i="2" a="1"/>
  <c r="N123" i="2" s="1"/>
  <c r="F124" i="2"/>
  <c r="K124" i="2"/>
  <c r="L124" i="2" a="1"/>
  <c r="L124" i="2" s="1"/>
  <c r="M124" i="2" a="1"/>
  <c r="M124" i="2" s="1"/>
  <c r="N124" i="2" a="1"/>
  <c r="N124" i="2" s="1"/>
  <c r="F125" i="2"/>
  <c r="K125" i="2"/>
  <c r="L125" i="2" a="1"/>
  <c r="L125" i="2" s="1"/>
  <c r="M125" i="2" a="1"/>
  <c r="M125" i="2" s="1"/>
  <c r="N125" i="2" a="1"/>
  <c r="N125" i="2" s="1"/>
  <c r="F126" i="2"/>
  <c r="K126" i="2"/>
  <c r="J126" i="2" s="1"/>
  <c r="L126" i="2" a="1"/>
  <c r="L126" i="2" s="1"/>
  <c r="M126" i="2" a="1"/>
  <c r="M126" i="2" s="1"/>
  <c r="N126" i="2" a="1"/>
  <c r="N126" i="2" s="1"/>
  <c r="F127" i="2"/>
  <c r="K127" i="2"/>
  <c r="L127" i="2" a="1"/>
  <c r="L127" i="2" s="1"/>
  <c r="M127" i="2" a="1"/>
  <c r="M127" i="2" s="1"/>
  <c r="N127" i="2" a="1"/>
  <c r="N127" i="2" s="1"/>
  <c r="F128" i="2"/>
  <c r="K128" i="2"/>
  <c r="L128" i="2" a="1"/>
  <c r="L128" i="2" s="1"/>
  <c r="M128" i="2" a="1"/>
  <c r="M128" i="2" s="1"/>
  <c r="N128" i="2" a="1"/>
  <c r="N128" i="2" s="1"/>
  <c r="F129" i="2"/>
  <c r="K129" i="2"/>
  <c r="L129" i="2" a="1"/>
  <c r="L129" i="2" s="1"/>
  <c r="M129" i="2" a="1"/>
  <c r="M129" i="2" s="1"/>
  <c r="N129" i="2" a="1"/>
  <c r="N129" i="2" s="1"/>
  <c r="F130" i="2"/>
  <c r="K130" i="2"/>
  <c r="L130" i="2" a="1"/>
  <c r="L130" i="2" s="1"/>
  <c r="M130" i="2" a="1"/>
  <c r="M130" i="2" s="1"/>
  <c r="N130" i="2" a="1"/>
  <c r="N130" i="2" s="1"/>
  <c r="F131" i="2"/>
  <c r="K131" i="2"/>
  <c r="L131" i="2" a="1"/>
  <c r="L131" i="2" s="1"/>
  <c r="M131" i="2" a="1"/>
  <c r="M131" i="2" s="1"/>
  <c r="N131" i="2" a="1"/>
  <c r="N131" i="2" s="1"/>
  <c r="F132" i="2"/>
  <c r="K132" i="2"/>
  <c r="L132" i="2" a="1"/>
  <c r="L132" i="2" s="1"/>
  <c r="M132" i="2" a="1"/>
  <c r="M132" i="2" s="1"/>
  <c r="N132" i="2" a="1"/>
  <c r="N132" i="2" s="1"/>
  <c r="F133" i="2"/>
  <c r="K133" i="2"/>
  <c r="L133" i="2" a="1"/>
  <c r="L133" i="2" s="1"/>
  <c r="M133" i="2" a="1"/>
  <c r="M133" i="2" s="1"/>
  <c r="N133" i="2" a="1"/>
  <c r="N133" i="2" s="1"/>
  <c r="F134" i="2"/>
  <c r="K134" i="2"/>
  <c r="L134" i="2" a="1"/>
  <c r="L134" i="2" s="1"/>
  <c r="M134" i="2" a="1"/>
  <c r="M134" i="2" s="1"/>
  <c r="N134" i="2" a="1"/>
  <c r="N134" i="2" s="1"/>
  <c r="F135" i="2"/>
  <c r="K135" i="2"/>
  <c r="L135" i="2" a="1"/>
  <c r="L135" i="2" s="1"/>
  <c r="M135" i="2" a="1"/>
  <c r="M135" i="2" s="1"/>
  <c r="N135" i="2" a="1"/>
  <c r="N135" i="2" s="1"/>
  <c r="F136" i="2"/>
  <c r="K136" i="2"/>
  <c r="L136" i="2" a="1"/>
  <c r="L136" i="2" s="1"/>
  <c r="M136" i="2" a="1"/>
  <c r="M136" i="2" s="1"/>
  <c r="N136" i="2" a="1"/>
  <c r="N136" i="2" s="1"/>
  <c r="F137" i="2"/>
  <c r="K137" i="2"/>
  <c r="L137" i="2" a="1"/>
  <c r="L137" i="2" s="1"/>
  <c r="M137" i="2" a="1"/>
  <c r="M137" i="2" s="1"/>
  <c r="N137" i="2" a="1"/>
  <c r="N137" i="2" s="1"/>
  <c r="F138" i="2"/>
  <c r="K138" i="2"/>
  <c r="J138" i="2" s="1"/>
  <c r="L138" i="2" a="1"/>
  <c r="L138" i="2" s="1"/>
  <c r="M138" i="2" a="1"/>
  <c r="M138" i="2" s="1"/>
  <c r="N138" i="2" a="1"/>
  <c r="N138" i="2" s="1"/>
  <c r="F139" i="2"/>
  <c r="K139" i="2"/>
  <c r="L139" i="2" a="1"/>
  <c r="L139" i="2" s="1"/>
  <c r="M139" i="2" a="1"/>
  <c r="M139" i="2" s="1"/>
  <c r="N139" i="2" a="1"/>
  <c r="N139" i="2" s="1"/>
  <c r="F140" i="2"/>
  <c r="K140" i="2"/>
  <c r="L140" i="2" a="1"/>
  <c r="L140" i="2" s="1"/>
  <c r="M140" i="2" a="1"/>
  <c r="M140" i="2" s="1"/>
  <c r="N140" i="2" a="1"/>
  <c r="N140" i="2" s="1"/>
  <c r="F141" i="2"/>
  <c r="K141" i="2"/>
  <c r="L141" i="2" a="1"/>
  <c r="L141" i="2" s="1"/>
  <c r="M141" i="2" a="1"/>
  <c r="M141" i="2" s="1"/>
  <c r="N141" i="2" a="1"/>
  <c r="N141" i="2" s="1"/>
  <c r="F142" i="2"/>
  <c r="K142" i="2"/>
  <c r="L142" i="2" a="1"/>
  <c r="L142" i="2" s="1"/>
  <c r="M142" i="2" a="1"/>
  <c r="M142" i="2" s="1"/>
  <c r="N142" i="2" a="1"/>
  <c r="N142" i="2" s="1"/>
  <c r="F143" i="2"/>
  <c r="K143" i="2"/>
  <c r="L143" i="2" a="1"/>
  <c r="L143" i="2" s="1"/>
  <c r="M143" i="2" a="1"/>
  <c r="M143" i="2" s="1"/>
  <c r="N143" i="2" a="1"/>
  <c r="N143" i="2" s="1"/>
  <c r="F144" i="2"/>
  <c r="K144" i="2"/>
  <c r="L144" i="2" a="1"/>
  <c r="L144" i="2" s="1"/>
  <c r="M144" i="2" a="1"/>
  <c r="M144" i="2" s="1"/>
  <c r="N144" i="2" a="1"/>
  <c r="N144" i="2" s="1"/>
  <c r="F145" i="2"/>
  <c r="K145" i="2"/>
  <c r="L145" i="2" a="1"/>
  <c r="L145" i="2" s="1"/>
  <c r="M145" i="2" a="1"/>
  <c r="M145" i="2" s="1"/>
  <c r="N145" i="2" a="1"/>
  <c r="N145" i="2" s="1"/>
  <c r="F146" i="2"/>
  <c r="K146" i="2"/>
  <c r="L146" i="2" a="1"/>
  <c r="L146" i="2" s="1"/>
  <c r="M146" i="2" a="1"/>
  <c r="M146" i="2" s="1"/>
  <c r="N146" i="2" a="1"/>
  <c r="N146" i="2" s="1"/>
  <c r="F147" i="2"/>
  <c r="K147" i="2"/>
  <c r="L147" i="2" a="1"/>
  <c r="L147" i="2" s="1"/>
  <c r="M147" i="2" a="1"/>
  <c r="M147" i="2" s="1"/>
  <c r="N147" i="2" a="1"/>
  <c r="N147" i="2" s="1"/>
  <c r="F148" i="2"/>
  <c r="K148" i="2"/>
  <c r="L148" i="2" a="1"/>
  <c r="L148" i="2" s="1"/>
  <c r="M148" i="2" a="1"/>
  <c r="M148" i="2" s="1"/>
  <c r="N148" i="2" a="1"/>
  <c r="N148" i="2" s="1"/>
  <c r="F149" i="2"/>
  <c r="K149" i="2"/>
  <c r="L149" i="2" a="1"/>
  <c r="L149" i="2" s="1"/>
  <c r="M149" i="2" a="1"/>
  <c r="M149" i="2" s="1"/>
  <c r="N149" i="2" a="1"/>
  <c r="N149" i="2" s="1"/>
  <c r="F150" i="2"/>
  <c r="K150" i="2"/>
  <c r="J150" i="2" s="1"/>
  <c r="L150" i="2" a="1"/>
  <c r="L150" i="2" s="1"/>
  <c r="M150" i="2" a="1"/>
  <c r="M150" i="2" s="1"/>
  <c r="N150" i="2" a="1"/>
  <c r="N150" i="2" s="1"/>
  <c r="F151" i="2"/>
  <c r="K151" i="2"/>
  <c r="L151" i="2" a="1"/>
  <c r="L151" i="2" s="1"/>
  <c r="M151" i="2" a="1"/>
  <c r="M151" i="2" s="1"/>
  <c r="N151" i="2" a="1"/>
  <c r="N151" i="2" s="1"/>
  <c r="F152" i="2"/>
  <c r="K152" i="2"/>
  <c r="L152" i="2" a="1"/>
  <c r="L152" i="2" s="1"/>
  <c r="M152" i="2" a="1"/>
  <c r="M152" i="2" s="1"/>
  <c r="N152" i="2" a="1"/>
  <c r="N152" i="2" s="1"/>
  <c r="F153" i="2"/>
  <c r="K153" i="2"/>
  <c r="L153" i="2" a="1"/>
  <c r="L153" i="2" s="1"/>
  <c r="M153" i="2" a="1"/>
  <c r="M153" i="2" s="1"/>
  <c r="N153" i="2" a="1"/>
  <c r="N153" i="2" s="1"/>
  <c r="F154" i="2"/>
  <c r="K154" i="2"/>
  <c r="L154" i="2" a="1"/>
  <c r="L154" i="2" s="1"/>
  <c r="M154" i="2" a="1"/>
  <c r="M154" i="2" s="1"/>
  <c r="N154" i="2" a="1"/>
  <c r="N154" i="2" s="1"/>
  <c r="F155" i="2"/>
  <c r="K155" i="2"/>
  <c r="L155" i="2" a="1"/>
  <c r="L155" i="2" s="1"/>
  <c r="M155" i="2" a="1"/>
  <c r="M155" i="2" s="1"/>
  <c r="N155" i="2" a="1"/>
  <c r="N155" i="2" s="1"/>
  <c r="F156" i="2"/>
  <c r="K156" i="2"/>
  <c r="L156" i="2" a="1"/>
  <c r="L156" i="2" s="1"/>
  <c r="M156" i="2" a="1"/>
  <c r="M156" i="2" s="1"/>
  <c r="N156" i="2" a="1"/>
  <c r="N156" i="2" s="1"/>
  <c r="F157" i="2"/>
  <c r="K157" i="2"/>
  <c r="L157" i="2" a="1"/>
  <c r="L157" i="2" s="1"/>
  <c r="M157" i="2" a="1"/>
  <c r="M157" i="2" s="1"/>
  <c r="N157" i="2" a="1"/>
  <c r="N157" i="2" s="1"/>
  <c r="F158" i="2"/>
  <c r="K158" i="2"/>
  <c r="L158" i="2" a="1"/>
  <c r="L158" i="2" s="1"/>
  <c r="M158" i="2" a="1"/>
  <c r="M158" i="2" s="1"/>
  <c r="N158" i="2" a="1"/>
  <c r="N158" i="2" s="1"/>
  <c r="F159" i="2"/>
  <c r="K159" i="2"/>
  <c r="L159" i="2" a="1"/>
  <c r="L159" i="2" s="1"/>
  <c r="M159" i="2" a="1"/>
  <c r="M159" i="2" s="1"/>
  <c r="N159" i="2" a="1"/>
  <c r="N159" i="2" s="1"/>
  <c r="F160" i="2"/>
  <c r="K160" i="2"/>
  <c r="L160" i="2" a="1"/>
  <c r="L160" i="2" s="1"/>
  <c r="M160" i="2" a="1"/>
  <c r="M160" i="2" s="1"/>
  <c r="N160" i="2" a="1"/>
  <c r="N160" i="2" s="1"/>
  <c r="F161" i="2"/>
  <c r="K161" i="2"/>
  <c r="L161" i="2" a="1"/>
  <c r="L161" i="2" s="1"/>
  <c r="M161" i="2" a="1"/>
  <c r="M161" i="2" s="1"/>
  <c r="N161" i="2" a="1"/>
  <c r="N161" i="2" s="1"/>
  <c r="F162" i="2"/>
  <c r="K162" i="2"/>
  <c r="J162" i="2" s="1"/>
  <c r="L162" i="2" a="1"/>
  <c r="L162" i="2" s="1"/>
  <c r="M162" i="2" a="1"/>
  <c r="M162" i="2" s="1"/>
  <c r="N162" i="2" a="1"/>
  <c r="N162" i="2" s="1"/>
  <c r="F163" i="2"/>
  <c r="K163" i="2"/>
  <c r="L163" i="2" a="1"/>
  <c r="L163" i="2" s="1"/>
  <c r="M163" i="2" a="1"/>
  <c r="M163" i="2" s="1"/>
  <c r="N163" i="2" a="1"/>
  <c r="N163" i="2" s="1"/>
  <c r="F164" i="2"/>
  <c r="K164" i="2"/>
  <c r="L164" i="2" a="1"/>
  <c r="L164" i="2" s="1"/>
  <c r="M164" i="2" a="1"/>
  <c r="M164" i="2" s="1"/>
  <c r="N164" i="2" a="1"/>
  <c r="N164" i="2" s="1"/>
  <c r="F165" i="2"/>
  <c r="K165" i="2"/>
  <c r="L165" i="2" a="1"/>
  <c r="L165" i="2" s="1"/>
  <c r="M165" i="2" a="1"/>
  <c r="M165" i="2" s="1"/>
  <c r="N165" i="2" a="1"/>
  <c r="N165" i="2" s="1"/>
  <c r="F166" i="2"/>
  <c r="K166" i="2"/>
  <c r="L166" i="2" a="1"/>
  <c r="L166" i="2" s="1"/>
  <c r="M166" i="2" a="1"/>
  <c r="M166" i="2" s="1"/>
  <c r="N166" i="2" a="1"/>
  <c r="N166" i="2" s="1"/>
  <c r="F167" i="2"/>
  <c r="K167" i="2"/>
  <c r="L167" i="2" a="1"/>
  <c r="L167" i="2" s="1"/>
  <c r="M167" i="2" a="1"/>
  <c r="M167" i="2" s="1"/>
  <c r="N167" i="2" a="1"/>
  <c r="N167" i="2" s="1"/>
  <c r="F168" i="2"/>
  <c r="K168" i="2"/>
  <c r="L168" i="2" a="1"/>
  <c r="L168" i="2" s="1"/>
  <c r="M168" i="2" a="1"/>
  <c r="M168" i="2" s="1"/>
  <c r="N168" i="2" a="1"/>
  <c r="N168" i="2" s="1"/>
  <c r="F169" i="2"/>
  <c r="K169" i="2"/>
  <c r="L169" i="2" a="1"/>
  <c r="L169" i="2" s="1"/>
  <c r="M169" i="2" a="1"/>
  <c r="M169" i="2" s="1"/>
  <c r="N169" i="2" a="1"/>
  <c r="N169" i="2" s="1"/>
  <c r="F170" i="2"/>
  <c r="K170" i="2"/>
  <c r="L170" i="2" a="1"/>
  <c r="L170" i="2" s="1"/>
  <c r="M170" i="2" a="1"/>
  <c r="M170" i="2" s="1"/>
  <c r="N170" i="2" a="1"/>
  <c r="N170" i="2" s="1"/>
  <c r="F171" i="2"/>
  <c r="K171" i="2"/>
  <c r="L171" i="2" a="1"/>
  <c r="L171" i="2" s="1"/>
  <c r="M171" i="2" a="1"/>
  <c r="M171" i="2" s="1"/>
  <c r="N171" i="2" a="1"/>
  <c r="N171" i="2" s="1"/>
  <c r="F172" i="2"/>
  <c r="K172" i="2"/>
  <c r="L172" i="2" a="1"/>
  <c r="L172" i="2" s="1"/>
  <c r="M172" i="2" a="1"/>
  <c r="M172" i="2" s="1"/>
  <c r="N172" i="2" a="1"/>
  <c r="N172" i="2" s="1"/>
  <c r="F173" i="2"/>
  <c r="K173" i="2"/>
  <c r="L173" i="2" a="1"/>
  <c r="L173" i="2" s="1"/>
  <c r="M173" i="2" a="1"/>
  <c r="M173" i="2" s="1"/>
  <c r="N173" i="2" a="1"/>
  <c r="N173" i="2" s="1"/>
  <c r="F174" i="2"/>
  <c r="K174" i="2"/>
  <c r="J174" i="2" s="1"/>
  <c r="L174" i="2" a="1"/>
  <c r="L174" i="2" s="1"/>
  <c r="M174" i="2" a="1"/>
  <c r="M174" i="2" s="1"/>
  <c r="N174" i="2" a="1"/>
  <c r="N174" i="2" s="1"/>
  <c r="F175" i="2"/>
  <c r="K175" i="2"/>
  <c r="L175" i="2" a="1"/>
  <c r="L175" i="2" s="1"/>
  <c r="M175" i="2" a="1"/>
  <c r="M175" i="2" s="1"/>
  <c r="N175" i="2" a="1"/>
  <c r="N175" i="2" s="1"/>
  <c r="F176" i="2"/>
  <c r="K176" i="2"/>
  <c r="L176" i="2" a="1"/>
  <c r="L176" i="2" s="1"/>
  <c r="M176" i="2" a="1"/>
  <c r="M176" i="2" s="1"/>
  <c r="N176" i="2" a="1"/>
  <c r="N176" i="2" s="1"/>
  <c r="F177" i="2"/>
  <c r="K177" i="2"/>
  <c r="L177" i="2" a="1"/>
  <c r="L177" i="2" s="1"/>
  <c r="M177" i="2" a="1"/>
  <c r="M177" i="2" s="1"/>
  <c r="N177" i="2" a="1"/>
  <c r="N177" i="2" s="1"/>
  <c r="F178" i="2"/>
  <c r="K178" i="2"/>
  <c r="L178" i="2" a="1"/>
  <c r="L178" i="2" s="1"/>
  <c r="M178" i="2" a="1"/>
  <c r="M178" i="2" s="1"/>
  <c r="N178" i="2" a="1"/>
  <c r="N178" i="2" s="1"/>
  <c r="F179" i="2"/>
  <c r="K179" i="2"/>
  <c r="L179" i="2" a="1"/>
  <c r="L179" i="2" s="1"/>
  <c r="M179" i="2" a="1"/>
  <c r="M179" i="2" s="1"/>
  <c r="N179" i="2" a="1"/>
  <c r="N179" i="2" s="1"/>
  <c r="F180" i="2"/>
  <c r="K180" i="2"/>
  <c r="L180" i="2" a="1"/>
  <c r="L180" i="2" s="1"/>
  <c r="M180" i="2" a="1"/>
  <c r="M180" i="2" s="1"/>
  <c r="N180" i="2" a="1"/>
  <c r="N180" i="2" s="1"/>
  <c r="F181" i="2"/>
  <c r="K181" i="2"/>
  <c r="L181" i="2" a="1"/>
  <c r="L181" i="2" s="1"/>
  <c r="M181" i="2" a="1"/>
  <c r="M181" i="2" s="1"/>
  <c r="N181" i="2" a="1"/>
  <c r="N181" i="2" s="1"/>
  <c r="F182" i="2"/>
  <c r="K182" i="2"/>
  <c r="L182" i="2" a="1"/>
  <c r="L182" i="2" s="1"/>
  <c r="M182" i="2" a="1"/>
  <c r="M182" i="2" s="1"/>
  <c r="N182" i="2" a="1"/>
  <c r="N182" i="2" s="1"/>
  <c r="F183" i="2"/>
  <c r="K183" i="2"/>
  <c r="L183" i="2" a="1"/>
  <c r="L183" i="2" s="1"/>
  <c r="M183" i="2" a="1"/>
  <c r="M183" i="2" s="1"/>
  <c r="N183" i="2" a="1"/>
  <c r="N183" i="2" s="1"/>
  <c r="F184" i="2"/>
  <c r="K184" i="2"/>
  <c r="L184" i="2" a="1"/>
  <c r="L184" i="2" s="1"/>
  <c r="M184" i="2" a="1"/>
  <c r="M184" i="2" s="1"/>
  <c r="N184" i="2" a="1"/>
  <c r="N184" i="2" s="1"/>
  <c r="F185" i="2"/>
  <c r="K185" i="2"/>
  <c r="L185" i="2" a="1"/>
  <c r="L185" i="2" s="1"/>
  <c r="M185" i="2" a="1"/>
  <c r="M185" i="2" s="1"/>
  <c r="N185" i="2" a="1"/>
  <c r="N185" i="2" s="1"/>
  <c r="F186" i="2"/>
  <c r="K186" i="2"/>
  <c r="J186" i="2" s="1"/>
  <c r="L186" i="2" a="1"/>
  <c r="L186" i="2" s="1"/>
  <c r="M186" i="2" a="1"/>
  <c r="M186" i="2" s="1"/>
  <c r="N186" i="2" a="1"/>
  <c r="N186" i="2" s="1"/>
  <c r="F187" i="2"/>
  <c r="K187" i="2"/>
  <c r="L187" i="2" a="1"/>
  <c r="L187" i="2" s="1"/>
  <c r="M187" i="2" a="1"/>
  <c r="M187" i="2" s="1"/>
  <c r="N187" i="2" a="1"/>
  <c r="N187" i="2" s="1"/>
  <c r="F188" i="2"/>
  <c r="K188" i="2"/>
  <c r="L188" i="2" a="1"/>
  <c r="L188" i="2" s="1"/>
  <c r="M188" i="2" a="1"/>
  <c r="M188" i="2" s="1"/>
  <c r="N188" i="2" a="1"/>
  <c r="N188" i="2" s="1"/>
  <c r="F189" i="2"/>
  <c r="K189" i="2"/>
  <c r="L189" i="2" a="1"/>
  <c r="L189" i="2" s="1"/>
  <c r="M189" i="2" a="1"/>
  <c r="M189" i="2" s="1"/>
  <c r="N189" i="2" a="1"/>
  <c r="N189" i="2" s="1"/>
  <c r="F190" i="2"/>
  <c r="K190" i="2"/>
  <c r="L190" i="2" a="1"/>
  <c r="L190" i="2" s="1"/>
  <c r="M190" i="2" a="1"/>
  <c r="M190" i="2" s="1"/>
  <c r="N190" i="2" a="1"/>
  <c r="N190" i="2" s="1"/>
  <c r="F191" i="2"/>
  <c r="K191" i="2"/>
  <c r="L191" i="2" a="1"/>
  <c r="L191" i="2" s="1"/>
  <c r="M191" i="2" a="1"/>
  <c r="M191" i="2" s="1"/>
  <c r="N191" i="2" a="1"/>
  <c r="N191" i="2" s="1"/>
  <c r="F192" i="2"/>
  <c r="K192" i="2"/>
  <c r="L192" i="2" a="1"/>
  <c r="L192" i="2" s="1"/>
  <c r="M192" i="2" a="1"/>
  <c r="M192" i="2" s="1"/>
  <c r="N192" i="2" a="1"/>
  <c r="N192" i="2" s="1"/>
  <c r="F193" i="2"/>
  <c r="K193" i="2"/>
  <c r="L193" i="2" a="1"/>
  <c r="L193" i="2" s="1"/>
  <c r="M193" i="2" a="1"/>
  <c r="M193" i="2" s="1"/>
  <c r="N193" i="2" a="1"/>
  <c r="N193" i="2" s="1"/>
  <c r="F194" i="2"/>
  <c r="K194" i="2"/>
  <c r="L194" i="2" a="1"/>
  <c r="L194" i="2" s="1"/>
  <c r="M194" i="2" a="1"/>
  <c r="M194" i="2" s="1"/>
  <c r="N194" i="2" a="1"/>
  <c r="N194" i="2" s="1"/>
  <c r="F195" i="2"/>
  <c r="K195" i="2"/>
  <c r="L195" i="2" a="1"/>
  <c r="L195" i="2" s="1"/>
  <c r="M195" i="2" a="1"/>
  <c r="M195" i="2" s="1"/>
  <c r="N195" i="2" a="1"/>
  <c r="N195" i="2" s="1"/>
  <c r="F196" i="2"/>
  <c r="K196" i="2"/>
  <c r="L196" i="2" a="1"/>
  <c r="L196" i="2" s="1"/>
  <c r="M196" i="2" a="1"/>
  <c r="M196" i="2" s="1"/>
  <c r="N196" i="2" a="1"/>
  <c r="N196" i="2" s="1"/>
  <c r="F197" i="2"/>
  <c r="K197" i="2"/>
  <c r="L197" i="2" a="1"/>
  <c r="L197" i="2" s="1"/>
  <c r="M197" i="2" a="1"/>
  <c r="M197" i="2" s="1"/>
  <c r="N197" i="2" a="1"/>
  <c r="N197" i="2" s="1"/>
  <c r="F198" i="2"/>
  <c r="K198" i="2"/>
  <c r="J198" i="2" s="1"/>
  <c r="L198" i="2" a="1"/>
  <c r="L198" i="2" s="1"/>
  <c r="M198" i="2" a="1"/>
  <c r="M198" i="2" s="1"/>
  <c r="N198" i="2" a="1"/>
  <c r="N198" i="2" s="1"/>
  <c r="F199" i="2"/>
  <c r="K199" i="2"/>
  <c r="L199" i="2" a="1"/>
  <c r="L199" i="2" s="1"/>
  <c r="M199" i="2" a="1"/>
  <c r="M199" i="2" s="1"/>
  <c r="N199" i="2" a="1"/>
  <c r="N199" i="2" s="1"/>
  <c r="F200" i="2"/>
  <c r="K200" i="2"/>
  <c r="L200" i="2" a="1"/>
  <c r="L200" i="2" s="1"/>
  <c r="M200" i="2" a="1"/>
  <c r="M200" i="2" s="1"/>
  <c r="N200" i="2" a="1"/>
  <c r="N200" i="2" s="1"/>
  <c r="F201" i="2"/>
  <c r="K201" i="2"/>
  <c r="L201" i="2" a="1"/>
  <c r="L201" i="2" s="1"/>
  <c r="M201" i="2" a="1"/>
  <c r="M201" i="2" s="1"/>
  <c r="N201" i="2" a="1"/>
  <c r="N201" i="2" s="1"/>
  <c r="F202" i="2"/>
  <c r="K202" i="2"/>
  <c r="L202" i="2" a="1"/>
  <c r="L202" i="2" s="1"/>
  <c r="M202" i="2" a="1"/>
  <c r="M202" i="2" s="1"/>
  <c r="N202" i="2" a="1"/>
  <c r="N202" i="2" s="1"/>
  <c r="F203" i="2"/>
  <c r="K203" i="2"/>
  <c r="L203" i="2" a="1"/>
  <c r="L203" i="2" s="1"/>
  <c r="M203" i="2" a="1"/>
  <c r="M203" i="2" s="1"/>
  <c r="N203" i="2" a="1"/>
  <c r="N203" i="2" s="1"/>
  <c r="F204" i="2"/>
  <c r="K204" i="2"/>
  <c r="L204" i="2" a="1"/>
  <c r="L204" i="2" s="1"/>
  <c r="M204" i="2" a="1"/>
  <c r="M204" i="2" s="1"/>
  <c r="N204" i="2" a="1"/>
  <c r="N204" i="2" s="1"/>
  <c r="F205" i="2"/>
  <c r="K205" i="2"/>
  <c r="L205" i="2" a="1"/>
  <c r="L205" i="2" s="1"/>
  <c r="M205" i="2" a="1"/>
  <c r="M205" i="2" s="1"/>
  <c r="N205" i="2" a="1"/>
  <c r="N205" i="2" s="1"/>
  <c r="F206" i="2"/>
  <c r="K206" i="2"/>
  <c r="L206" i="2" a="1"/>
  <c r="L206" i="2" s="1"/>
  <c r="M206" i="2" a="1"/>
  <c r="M206" i="2" s="1"/>
  <c r="N206" i="2" a="1"/>
  <c r="N206" i="2" s="1"/>
  <c r="F207" i="2"/>
  <c r="K207" i="2"/>
  <c r="L207" i="2" a="1"/>
  <c r="L207" i="2" s="1"/>
  <c r="M207" i="2" a="1"/>
  <c r="M207" i="2" s="1"/>
  <c r="N207" i="2" a="1"/>
  <c r="N207" i="2" s="1"/>
  <c r="F208" i="2"/>
  <c r="K208" i="2"/>
  <c r="L208" i="2" a="1"/>
  <c r="L208" i="2" s="1"/>
  <c r="M208" i="2" a="1"/>
  <c r="M208" i="2" s="1"/>
  <c r="N208" i="2" a="1"/>
  <c r="N208" i="2" s="1"/>
  <c r="F209" i="2"/>
  <c r="K209" i="2"/>
  <c r="L209" i="2" a="1"/>
  <c r="L209" i="2" s="1"/>
  <c r="M209" i="2" a="1"/>
  <c r="M209" i="2" s="1"/>
  <c r="N209" i="2" a="1"/>
  <c r="N209" i="2" s="1"/>
  <c r="F210" i="2"/>
  <c r="K210" i="2"/>
  <c r="J210" i="2" s="1"/>
  <c r="L210" i="2" a="1"/>
  <c r="L210" i="2" s="1"/>
  <c r="M210" i="2" a="1"/>
  <c r="M210" i="2" s="1"/>
  <c r="N210" i="2" a="1"/>
  <c r="N210" i="2" s="1"/>
  <c r="F211" i="2"/>
  <c r="K211" i="2"/>
  <c r="L211" i="2" a="1"/>
  <c r="L211" i="2" s="1"/>
  <c r="M211" i="2" a="1"/>
  <c r="M211" i="2" s="1"/>
  <c r="N211" i="2" a="1"/>
  <c r="N211" i="2" s="1"/>
  <c r="F212" i="2"/>
  <c r="K212" i="2"/>
  <c r="L212" i="2" a="1"/>
  <c r="L212" i="2" s="1"/>
  <c r="M212" i="2" a="1"/>
  <c r="M212" i="2" s="1"/>
  <c r="N212" i="2" a="1"/>
  <c r="N212" i="2" s="1"/>
  <c r="F213" i="2"/>
  <c r="K213" i="2"/>
  <c r="L213" i="2" a="1"/>
  <c r="L213" i="2" s="1"/>
  <c r="M213" i="2" a="1"/>
  <c r="M213" i="2" s="1"/>
  <c r="N213" i="2" a="1"/>
  <c r="N213" i="2" s="1"/>
  <c r="F214" i="2"/>
  <c r="K214" i="2"/>
  <c r="L214" i="2" a="1"/>
  <c r="L214" i="2" s="1"/>
  <c r="M214" i="2" a="1"/>
  <c r="M214" i="2" s="1"/>
  <c r="N214" i="2" a="1"/>
  <c r="N214" i="2" s="1"/>
  <c r="F215" i="2"/>
  <c r="K215" i="2"/>
  <c r="L215" i="2" a="1"/>
  <c r="L215" i="2" s="1"/>
  <c r="M215" i="2" a="1"/>
  <c r="M215" i="2" s="1"/>
  <c r="N215" i="2" a="1"/>
  <c r="N215" i="2" s="1"/>
  <c r="F216" i="2"/>
  <c r="K216" i="2"/>
  <c r="L216" i="2" a="1"/>
  <c r="L216" i="2" s="1"/>
  <c r="M216" i="2" a="1"/>
  <c r="M216" i="2" s="1"/>
  <c r="N216" i="2" a="1"/>
  <c r="N216" i="2" s="1"/>
  <c r="F217" i="2"/>
  <c r="K217" i="2"/>
  <c r="L217" i="2" a="1"/>
  <c r="L217" i="2" s="1"/>
  <c r="M217" i="2" a="1"/>
  <c r="M217" i="2" s="1"/>
  <c r="N217" i="2" a="1"/>
  <c r="N217" i="2" s="1"/>
  <c r="F218" i="2"/>
  <c r="K218" i="2"/>
  <c r="L218" i="2" a="1"/>
  <c r="L218" i="2" s="1"/>
  <c r="M218" i="2" a="1"/>
  <c r="M218" i="2" s="1"/>
  <c r="N218" i="2" a="1"/>
  <c r="N218" i="2" s="1"/>
  <c r="F219" i="2"/>
  <c r="K219" i="2"/>
  <c r="L219" i="2" a="1"/>
  <c r="L219" i="2" s="1"/>
  <c r="M219" i="2" a="1"/>
  <c r="M219" i="2" s="1"/>
  <c r="N219" i="2" a="1"/>
  <c r="N219" i="2" s="1"/>
  <c r="F220" i="2"/>
  <c r="K220" i="2"/>
  <c r="L220" i="2" a="1"/>
  <c r="L220" i="2" s="1"/>
  <c r="M220" i="2" a="1"/>
  <c r="M220" i="2" s="1"/>
  <c r="N220" i="2" a="1"/>
  <c r="N220" i="2" s="1"/>
  <c r="F221" i="2"/>
  <c r="K221" i="2"/>
  <c r="L221" i="2" a="1"/>
  <c r="L221" i="2" s="1"/>
  <c r="M221" i="2" a="1"/>
  <c r="M221" i="2" s="1"/>
  <c r="N221" i="2" a="1"/>
  <c r="N221" i="2" s="1"/>
  <c r="F222" i="2"/>
  <c r="K222" i="2"/>
  <c r="J222" i="2" s="1"/>
  <c r="L222" i="2" a="1"/>
  <c r="L222" i="2" s="1"/>
  <c r="M222" i="2" a="1"/>
  <c r="M222" i="2" s="1"/>
  <c r="N222" i="2" a="1"/>
  <c r="N222" i="2" s="1"/>
  <c r="F223" i="2"/>
  <c r="K223" i="2"/>
  <c r="L223" i="2" a="1"/>
  <c r="L223" i="2" s="1"/>
  <c r="M223" i="2" a="1"/>
  <c r="M223" i="2" s="1"/>
  <c r="N223" i="2" a="1"/>
  <c r="N223" i="2" s="1"/>
  <c r="F224" i="2"/>
  <c r="K224" i="2"/>
  <c r="L224" i="2" a="1"/>
  <c r="L224" i="2" s="1"/>
  <c r="M224" i="2" a="1"/>
  <c r="M224" i="2" s="1"/>
  <c r="N224" i="2" a="1"/>
  <c r="N224" i="2" s="1"/>
  <c r="F225" i="2"/>
  <c r="K225" i="2"/>
  <c r="L225" i="2" a="1"/>
  <c r="L225" i="2" s="1"/>
  <c r="M225" i="2" a="1"/>
  <c r="M225" i="2" s="1"/>
  <c r="N225" i="2" a="1"/>
  <c r="N225" i="2" s="1"/>
  <c r="F226" i="2"/>
  <c r="K226" i="2"/>
  <c r="L226" i="2" a="1"/>
  <c r="L226" i="2" s="1"/>
  <c r="M226" i="2" a="1"/>
  <c r="M226" i="2" s="1"/>
  <c r="N226" i="2" a="1"/>
  <c r="N226" i="2" s="1"/>
  <c r="F227" i="2"/>
  <c r="K227" i="2"/>
  <c r="L227" i="2" a="1"/>
  <c r="L227" i="2" s="1"/>
  <c r="M227" i="2" a="1"/>
  <c r="M227" i="2" s="1"/>
  <c r="N227" i="2" a="1"/>
  <c r="N227" i="2" s="1"/>
  <c r="F228" i="2"/>
  <c r="K228" i="2"/>
  <c r="L228" i="2" a="1"/>
  <c r="L228" i="2" s="1"/>
  <c r="M228" i="2" a="1"/>
  <c r="M228" i="2" s="1"/>
  <c r="N228" i="2" a="1"/>
  <c r="N228" i="2" s="1"/>
  <c r="F229" i="2"/>
  <c r="K229" i="2"/>
  <c r="L229" i="2" a="1"/>
  <c r="L229" i="2" s="1"/>
  <c r="M229" i="2" a="1"/>
  <c r="M229" i="2" s="1"/>
  <c r="N229" i="2" a="1"/>
  <c r="N229" i="2" s="1"/>
  <c r="F230" i="2"/>
  <c r="K230" i="2"/>
  <c r="L230" i="2" a="1"/>
  <c r="L230" i="2" s="1"/>
  <c r="M230" i="2" a="1"/>
  <c r="M230" i="2" s="1"/>
  <c r="N230" i="2" a="1"/>
  <c r="N230" i="2" s="1"/>
  <c r="F231" i="2"/>
  <c r="K231" i="2"/>
  <c r="L231" i="2" a="1"/>
  <c r="L231" i="2" s="1"/>
  <c r="M231" i="2" a="1"/>
  <c r="M231" i="2" s="1"/>
  <c r="N231" i="2" a="1"/>
  <c r="N231" i="2" s="1"/>
  <c r="F232" i="2"/>
  <c r="K232" i="2"/>
  <c r="L232" i="2" a="1"/>
  <c r="L232" i="2" s="1"/>
  <c r="M232" i="2" a="1"/>
  <c r="M232" i="2" s="1"/>
  <c r="N232" i="2" a="1"/>
  <c r="N232" i="2" s="1"/>
  <c r="F233" i="2"/>
  <c r="K233" i="2"/>
  <c r="L233" i="2" a="1"/>
  <c r="L233" i="2" s="1"/>
  <c r="M233" i="2" a="1"/>
  <c r="M233" i="2" s="1"/>
  <c r="N233" i="2" a="1"/>
  <c r="N233" i="2" s="1"/>
  <c r="F234" i="2"/>
  <c r="K234" i="2"/>
  <c r="J234" i="2" s="1"/>
  <c r="L234" i="2" a="1"/>
  <c r="L234" i="2" s="1"/>
  <c r="M234" i="2" a="1"/>
  <c r="M234" i="2" s="1"/>
  <c r="N234" i="2" a="1"/>
  <c r="N234" i="2" s="1"/>
  <c r="F235" i="2"/>
  <c r="K235" i="2"/>
  <c r="L235" i="2" a="1"/>
  <c r="L235" i="2" s="1"/>
  <c r="M235" i="2" a="1"/>
  <c r="M235" i="2" s="1"/>
  <c r="N235" i="2" a="1"/>
  <c r="N235" i="2" s="1"/>
  <c r="F236" i="2"/>
  <c r="K236" i="2"/>
  <c r="L236" i="2" a="1"/>
  <c r="L236" i="2" s="1"/>
  <c r="M236" i="2" a="1"/>
  <c r="M236" i="2" s="1"/>
  <c r="N236" i="2" a="1"/>
  <c r="N236" i="2" s="1"/>
  <c r="F237" i="2"/>
  <c r="K237" i="2"/>
  <c r="L237" i="2" a="1"/>
  <c r="L237" i="2" s="1"/>
  <c r="M237" i="2" a="1"/>
  <c r="M237" i="2" s="1"/>
  <c r="N237" i="2" a="1"/>
  <c r="N237" i="2" s="1"/>
  <c r="F238" i="2"/>
  <c r="K238" i="2"/>
  <c r="L238" i="2" a="1"/>
  <c r="L238" i="2" s="1"/>
  <c r="M238" i="2" a="1"/>
  <c r="M238" i="2" s="1"/>
  <c r="N238" i="2" a="1"/>
  <c r="N238" i="2" s="1"/>
  <c r="F239" i="2"/>
  <c r="K239" i="2"/>
  <c r="L239" i="2" a="1"/>
  <c r="L239" i="2" s="1"/>
  <c r="M239" i="2" a="1"/>
  <c r="M239" i="2" s="1"/>
  <c r="N239" i="2" a="1"/>
  <c r="N239" i="2" s="1"/>
  <c r="F240" i="2"/>
  <c r="K240" i="2"/>
  <c r="L240" i="2" a="1"/>
  <c r="L240" i="2" s="1"/>
  <c r="M240" i="2" a="1"/>
  <c r="M240" i="2" s="1"/>
  <c r="N240" i="2" a="1"/>
  <c r="N240" i="2" s="1"/>
  <c r="F241" i="2"/>
  <c r="K241" i="2"/>
  <c r="L241" i="2" a="1"/>
  <c r="L241" i="2" s="1"/>
  <c r="M241" i="2" a="1"/>
  <c r="M241" i="2" s="1"/>
  <c r="N241" i="2" a="1"/>
  <c r="N241" i="2" s="1"/>
  <c r="F242" i="2"/>
  <c r="K242" i="2"/>
  <c r="L242" i="2" a="1"/>
  <c r="L242" i="2" s="1"/>
  <c r="M242" i="2" a="1"/>
  <c r="M242" i="2" s="1"/>
  <c r="N242" i="2" a="1"/>
  <c r="N242" i="2" s="1"/>
  <c r="F243" i="2"/>
  <c r="K243" i="2"/>
  <c r="L243" i="2" a="1"/>
  <c r="L243" i="2" s="1"/>
  <c r="M243" i="2" a="1"/>
  <c r="M243" i="2" s="1"/>
  <c r="N243" i="2" a="1"/>
  <c r="N243" i="2" s="1"/>
  <c r="F244" i="2"/>
  <c r="K244" i="2"/>
  <c r="L244" i="2" a="1"/>
  <c r="L244" i="2" s="1"/>
  <c r="M244" i="2" a="1"/>
  <c r="M244" i="2" s="1"/>
  <c r="N244" i="2" a="1"/>
  <c r="N244" i="2" s="1"/>
  <c r="F245" i="2"/>
  <c r="K245" i="2"/>
  <c r="L245" i="2" a="1"/>
  <c r="L245" i="2" s="1"/>
  <c r="M245" i="2" a="1"/>
  <c r="M245" i="2" s="1"/>
  <c r="N245" i="2" a="1"/>
  <c r="N245" i="2" s="1"/>
  <c r="F246" i="2"/>
  <c r="K246" i="2"/>
  <c r="J246" i="2" s="1"/>
  <c r="L246" i="2" a="1"/>
  <c r="L246" i="2" s="1"/>
  <c r="M246" i="2" a="1"/>
  <c r="M246" i="2" s="1"/>
  <c r="N246" i="2" a="1"/>
  <c r="N246" i="2" s="1"/>
  <c r="F247" i="2"/>
  <c r="K247" i="2"/>
  <c r="L247" i="2" a="1"/>
  <c r="L247" i="2" s="1"/>
  <c r="M247" i="2" a="1"/>
  <c r="M247" i="2" s="1"/>
  <c r="N247" i="2" a="1"/>
  <c r="N247" i="2" s="1"/>
  <c r="F248" i="2"/>
  <c r="K248" i="2"/>
  <c r="L248" i="2" a="1"/>
  <c r="L248" i="2" s="1"/>
  <c r="M248" i="2" a="1"/>
  <c r="M248" i="2" s="1"/>
  <c r="N248" i="2" a="1"/>
  <c r="N248" i="2" s="1"/>
  <c r="F249" i="2"/>
  <c r="K249" i="2"/>
  <c r="L249" i="2" a="1"/>
  <c r="L249" i="2" s="1"/>
  <c r="M249" i="2" a="1"/>
  <c r="M249" i="2" s="1"/>
  <c r="N249" i="2" a="1"/>
  <c r="N249" i="2" s="1"/>
  <c r="F250" i="2"/>
  <c r="K250" i="2"/>
  <c r="L250" i="2" a="1"/>
  <c r="L250" i="2" s="1"/>
  <c r="M250" i="2" a="1"/>
  <c r="M250" i="2" s="1"/>
  <c r="N250" i="2" a="1"/>
  <c r="N250" i="2" s="1"/>
  <c r="F251" i="2"/>
  <c r="K251" i="2"/>
  <c r="L251" i="2" a="1"/>
  <c r="L251" i="2" s="1"/>
  <c r="M251" i="2" a="1"/>
  <c r="M251" i="2" s="1"/>
  <c r="N251" i="2" a="1"/>
  <c r="N251" i="2" s="1"/>
  <c r="F252" i="2"/>
  <c r="K252" i="2"/>
  <c r="L252" i="2" a="1"/>
  <c r="L252" i="2" s="1"/>
  <c r="M252" i="2" a="1"/>
  <c r="M252" i="2" s="1"/>
  <c r="N252" i="2" a="1"/>
  <c r="N252" i="2" s="1"/>
  <c r="F253" i="2"/>
  <c r="K253" i="2"/>
  <c r="L253" i="2" a="1"/>
  <c r="L253" i="2" s="1"/>
  <c r="M253" i="2" a="1"/>
  <c r="M253" i="2" s="1"/>
  <c r="N253" i="2" a="1"/>
  <c r="N253" i="2" s="1"/>
  <c r="F254" i="2"/>
  <c r="K254" i="2"/>
  <c r="L254" i="2" a="1"/>
  <c r="L254" i="2" s="1"/>
  <c r="M254" i="2" a="1"/>
  <c r="M254" i="2" s="1"/>
  <c r="N254" i="2" a="1"/>
  <c r="N254" i="2" s="1"/>
  <c r="F255" i="2"/>
  <c r="K255" i="2"/>
  <c r="L255" i="2" a="1"/>
  <c r="L255" i="2" s="1"/>
  <c r="M255" i="2" a="1"/>
  <c r="M255" i="2" s="1"/>
  <c r="N255" i="2" a="1"/>
  <c r="N255" i="2" s="1"/>
  <c r="F256" i="2"/>
  <c r="K256" i="2"/>
  <c r="L256" i="2" a="1"/>
  <c r="L256" i="2" s="1"/>
  <c r="M256" i="2" a="1"/>
  <c r="M256" i="2" s="1"/>
  <c r="N256" i="2" a="1"/>
  <c r="N256" i="2" s="1"/>
  <c r="F257" i="2"/>
  <c r="K257" i="2"/>
  <c r="L257" i="2" a="1"/>
  <c r="L257" i="2" s="1"/>
  <c r="M257" i="2" a="1"/>
  <c r="M257" i="2" s="1"/>
  <c r="N257" i="2" a="1"/>
  <c r="N257" i="2" s="1"/>
  <c r="F258" i="2"/>
  <c r="K258" i="2"/>
  <c r="J258" i="2" s="1"/>
  <c r="L258" i="2" a="1"/>
  <c r="L258" i="2" s="1"/>
  <c r="M258" i="2" a="1"/>
  <c r="M258" i="2" s="1"/>
  <c r="N258" i="2" a="1"/>
  <c r="N258" i="2" s="1"/>
  <c r="F259" i="2"/>
  <c r="K259" i="2"/>
  <c r="L259" i="2" a="1"/>
  <c r="L259" i="2" s="1"/>
  <c r="M259" i="2" a="1"/>
  <c r="M259" i="2" s="1"/>
  <c r="N259" i="2" a="1"/>
  <c r="N259" i="2" s="1"/>
  <c r="F260" i="2"/>
  <c r="K260" i="2"/>
  <c r="L260" i="2" a="1"/>
  <c r="L260" i="2" s="1"/>
  <c r="M260" i="2" a="1"/>
  <c r="M260" i="2" s="1"/>
  <c r="N260" i="2" a="1"/>
  <c r="N260" i="2" s="1"/>
  <c r="F261" i="2"/>
  <c r="K261" i="2"/>
  <c r="L261" i="2" a="1"/>
  <c r="L261" i="2" s="1"/>
  <c r="M261" i="2" a="1"/>
  <c r="M261" i="2" s="1"/>
  <c r="N261" i="2" a="1"/>
  <c r="N261" i="2" s="1"/>
  <c r="F262" i="2"/>
  <c r="K262" i="2"/>
  <c r="L262" i="2" a="1"/>
  <c r="L262" i="2" s="1"/>
  <c r="M262" i="2" a="1"/>
  <c r="M262" i="2" s="1"/>
  <c r="N262" i="2" a="1"/>
  <c r="N262" i="2" s="1"/>
  <c r="F263" i="2"/>
  <c r="K263" i="2"/>
  <c r="L263" i="2" a="1"/>
  <c r="L263" i="2" s="1"/>
  <c r="M263" i="2" a="1"/>
  <c r="M263" i="2" s="1"/>
  <c r="N263" i="2" a="1"/>
  <c r="N263" i="2" s="1"/>
  <c r="F264" i="2"/>
  <c r="K264" i="2"/>
  <c r="L264" i="2" a="1"/>
  <c r="L264" i="2" s="1"/>
  <c r="M264" i="2" a="1"/>
  <c r="M264" i="2" s="1"/>
  <c r="N264" i="2" a="1"/>
  <c r="N264" i="2" s="1"/>
  <c r="F265" i="2"/>
  <c r="K265" i="2"/>
  <c r="L265" i="2" a="1"/>
  <c r="L265" i="2" s="1"/>
  <c r="M265" i="2" a="1"/>
  <c r="M265" i="2" s="1"/>
  <c r="N265" i="2" a="1"/>
  <c r="N265" i="2" s="1"/>
  <c r="F266" i="2"/>
  <c r="K266" i="2"/>
  <c r="L266" i="2" a="1"/>
  <c r="L266" i="2" s="1"/>
  <c r="M266" i="2" a="1"/>
  <c r="M266" i="2" s="1"/>
  <c r="N266" i="2" a="1"/>
  <c r="N266" i="2" s="1"/>
  <c r="F267" i="2"/>
  <c r="K267" i="2"/>
  <c r="L267" i="2" a="1"/>
  <c r="L267" i="2" s="1"/>
  <c r="M267" i="2" a="1"/>
  <c r="M267" i="2" s="1"/>
  <c r="N267" i="2" a="1"/>
  <c r="N267" i="2" s="1"/>
  <c r="F268" i="2"/>
  <c r="K268" i="2"/>
  <c r="L268" i="2" a="1"/>
  <c r="L268" i="2" s="1"/>
  <c r="M268" i="2" a="1"/>
  <c r="M268" i="2" s="1"/>
  <c r="N268" i="2" a="1"/>
  <c r="N268" i="2" s="1"/>
  <c r="F269" i="2"/>
  <c r="K269" i="2"/>
  <c r="L269" i="2" a="1"/>
  <c r="L269" i="2" s="1"/>
  <c r="M269" i="2" a="1"/>
  <c r="M269" i="2" s="1"/>
  <c r="N269" i="2" a="1"/>
  <c r="N269" i="2" s="1"/>
  <c r="F270" i="2"/>
  <c r="K270" i="2"/>
  <c r="J270" i="2" s="1"/>
  <c r="L270" i="2" a="1"/>
  <c r="L270" i="2" s="1"/>
  <c r="M270" i="2" a="1"/>
  <c r="M270" i="2" s="1"/>
  <c r="N270" i="2" a="1"/>
  <c r="N270" i="2" s="1"/>
  <c r="F271" i="2"/>
  <c r="K271" i="2"/>
  <c r="L271" i="2" a="1"/>
  <c r="L271" i="2" s="1"/>
  <c r="M271" i="2" a="1"/>
  <c r="M271" i="2" s="1"/>
  <c r="N271" i="2" a="1"/>
  <c r="N271" i="2" s="1"/>
  <c r="F272" i="2"/>
  <c r="K272" i="2"/>
  <c r="L272" i="2" a="1"/>
  <c r="L272" i="2" s="1"/>
  <c r="M272" i="2" a="1"/>
  <c r="M272" i="2" s="1"/>
  <c r="N272" i="2" a="1"/>
  <c r="N272" i="2" s="1"/>
  <c r="F273" i="2"/>
  <c r="K273" i="2"/>
  <c r="L273" i="2" a="1"/>
  <c r="L273" i="2" s="1"/>
  <c r="M273" i="2" a="1"/>
  <c r="M273" i="2" s="1"/>
  <c r="N273" i="2" a="1"/>
  <c r="N273" i="2" s="1"/>
  <c r="F274" i="2"/>
  <c r="K274" i="2"/>
  <c r="L274" i="2" a="1"/>
  <c r="L274" i="2" s="1"/>
  <c r="M274" i="2" a="1"/>
  <c r="M274" i="2" s="1"/>
  <c r="N274" i="2" a="1"/>
  <c r="N274" i="2" s="1"/>
  <c r="F275" i="2"/>
  <c r="K275" i="2"/>
  <c r="L275" i="2" a="1"/>
  <c r="L275" i="2" s="1"/>
  <c r="M275" i="2" a="1"/>
  <c r="M275" i="2" s="1"/>
  <c r="N275" i="2" a="1"/>
  <c r="N275" i="2" s="1"/>
  <c r="F276" i="2"/>
  <c r="K276" i="2"/>
  <c r="L276" i="2" a="1"/>
  <c r="L276" i="2" s="1"/>
  <c r="M276" i="2" a="1"/>
  <c r="M276" i="2" s="1"/>
  <c r="N276" i="2" a="1"/>
  <c r="N276" i="2" s="1"/>
  <c r="F277" i="2"/>
  <c r="K277" i="2"/>
  <c r="L277" i="2" a="1"/>
  <c r="L277" i="2" s="1"/>
  <c r="M277" i="2" a="1"/>
  <c r="M277" i="2" s="1"/>
  <c r="N277" i="2" a="1"/>
  <c r="N277" i="2" s="1"/>
  <c r="F278" i="2"/>
  <c r="K278" i="2"/>
  <c r="L278" i="2" a="1"/>
  <c r="L278" i="2" s="1"/>
  <c r="M278" i="2" a="1"/>
  <c r="M278" i="2" s="1"/>
  <c r="N278" i="2" a="1"/>
  <c r="N278" i="2" s="1"/>
  <c r="F279" i="2"/>
  <c r="K279" i="2"/>
  <c r="L279" i="2" a="1"/>
  <c r="L279" i="2" s="1"/>
  <c r="M279" i="2" a="1"/>
  <c r="M279" i="2" s="1"/>
  <c r="N279" i="2" a="1"/>
  <c r="N279" i="2" s="1"/>
  <c r="F280" i="2"/>
  <c r="K280" i="2"/>
  <c r="L280" i="2" a="1"/>
  <c r="L280" i="2" s="1"/>
  <c r="M280" i="2" a="1"/>
  <c r="M280" i="2" s="1"/>
  <c r="N280" i="2" a="1"/>
  <c r="N280" i="2" s="1"/>
  <c r="F281" i="2"/>
  <c r="K281" i="2"/>
  <c r="L281" i="2" a="1"/>
  <c r="L281" i="2" s="1"/>
  <c r="M281" i="2" a="1"/>
  <c r="M281" i="2" s="1"/>
  <c r="N281" i="2" a="1"/>
  <c r="N281" i="2" s="1"/>
  <c r="F282" i="2"/>
  <c r="K282" i="2"/>
  <c r="J282" i="2" s="1"/>
  <c r="L282" i="2" a="1"/>
  <c r="L282" i="2" s="1"/>
  <c r="M282" i="2" a="1"/>
  <c r="M282" i="2" s="1"/>
  <c r="N282" i="2" a="1"/>
  <c r="N282" i="2" s="1"/>
  <c r="F283" i="2"/>
  <c r="K283" i="2"/>
  <c r="L283" i="2" a="1"/>
  <c r="L283" i="2" s="1"/>
  <c r="M283" i="2" a="1"/>
  <c r="M283" i="2" s="1"/>
  <c r="N283" i="2" a="1"/>
  <c r="N283" i="2" s="1"/>
  <c r="F284" i="2"/>
  <c r="K284" i="2"/>
  <c r="L284" i="2" a="1"/>
  <c r="L284" i="2" s="1"/>
  <c r="M284" i="2" a="1"/>
  <c r="M284" i="2" s="1"/>
  <c r="N284" i="2" a="1"/>
  <c r="N284" i="2" s="1"/>
  <c r="F285" i="2"/>
  <c r="K285" i="2"/>
  <c r="L285" i="2" a="1"/>
  <c r="L285" i="2" s="1"/>
  <c r="M285" i="2" a="1"/>
  <c r="M285" i="2" s="1"/>
  <c r="N285" i="2" a="1"/>
  <c r="N285" i="2" s="1"/>
  <c r="F286" i="2"/>
  <c r="K286" i="2"/>
  <c r="L286" i="2" a="1"/>
  <c r="L286" i="2" s="1"/>
  <c r="M286" i="2" a="1"/>
  <c r="M286" i="2" s="1"/>
  <c r="N286" i="2" a="1"/>
  <c r="N286" i="2" s="1"/>
  <c r="F287" i="2"/>
  <c r="K287" i="2"/>
  <c r="L287" i="2" a="1"/>
  <c r="L287" i="2" s="1"/>
  <c r="M287" i="2" a="1"/>
  <c r="M287" i="2" s="1"/>
  <c r="N287" i="2" a="1"/>
  <c r="N287" i="2" s="1"/>
  <c r="F288" i="2"/>
  <c r="K288" i="2"/>
  <c r="L288" i="2" a="1"/>
  <c r="L288" i="2" s="1"/>
  <c r="M288" i="2" a="1"/>
  <c r="M288" i="2" s="1"/>
  <c r="N288" i="2" a="1"/>
  <c r="N288" i="2" s="1"/>
  <c r="F289" i="2"/>
  <c r="K289" i="2"/>
  <c r="L289" i="2" a="1"/>
  <c r="L289" i="2" s="1"/>
  <c r="M289" i="2" a="1"/>
  <c r="M289" i="2" s="1"/>
  <c r="N289" i="2" a="1"/>
  <c r="N289" i="2" s="1"/>
  <c r="F290" i="2"/>
  <c r="K290" i="2"/>
  <c r="L290" i="2" a="1"/>
  <c r="L290" i="2" s="1"/>
  <c r="M290" i="2" a="1"/>
  <c r="M290" i="2" s="1"/>
  <c r="N290" i="2" a="1"/>
  <c r="N290" i="2" s="1"/>
  <c r="F291" i="2"/>
  <c r="K291" i="2"/>
  <c r="L291" i="2" a="1"/>
  <c r="L291" i="2" s="1"/>
  <c r="M291" i="2" a="1"/>
  <c r="M291" i="2" s="1"/>
  <c r="N291" i="2" a="1"/>
  <c r="N291" i="2" s="1"/>
  <c r="F292" i="2"/>
  <c r="K292" i="2"/>
  <c r="L292" i="2" a="1"/>
  <c r="L292" i="2" s="1"/>
  <c r="M292" i="2" a="1"/>
  <c r="M292" i="2" s="1"/>
  <c r="N292" i="2" a="1"/>
  <c r="N292" i="2" s="1"/>
  <c r="F293" i="2"/>
  <c r="K293" i="2"/>
  <c r="L293" i="2" a="1"/>
  <c r="L293" i="2" s="1"/>
  <c r="M293" i="2" a="1"/>
  <c r="M293" i="2" s="1"/>
  <c r="N293" i="2" a="1"/>
  <c r="N293" i="2" s="1"/>
  <c r="F294" i="2"/>
  <c r="K294" i="2"/>
  <c r="J294" i="2" s="1"/>
  <c r="L294" i="2" a="1"/>
  <c r="L294" i="2" s="1"/>
  <c r="M294" i="2" a="1"/>
  <c r="M294" i="2" s="1"/>
  <c r="N294" i="2" a="1"/>
  <c r="N294" i="2" s="1"/>
  <c r="F295" i="2"/>
  <c r="K295" i="2"/>
  <c r="L295" i="2" a="1"/>
  <c r="L295" i="2" s="1"/>
  <c r="M295" i="2" a="1"/>
  <c r="M295" i="2" s="1"/>
  <c r="N295" i="2" a="1"/>
  <c r="N295" i="2" s="1"/>
  <c r="F296" i="2"/>
  <c r="K296" i="2"/>
  <c r="L296" i="2" a="1"/>
  <c r="L296" i="2" s="1"/>
  <c r="M296" i="2" a="1"/>
  <c r="M296" i="2" s="1"/>
  <c r="N296" i="2" a="1"/>
  <c r="N296" i="2" s="1"/>
  <c r="F297" i="2"/>
  <c r="K297" i="2"/>
  <c r="L297" i="2" a="1"/>
  <c r="L297" i="2" s="1"/>
  <c r="M297" i="2" a="1"/>
  <c r="M297" i="2" s="1"/>
  <c r="N297" i="2" a="1"/>
  <c r="N297" i="2" s="1"/>
  <c r="F298" i="2"/>
  <c r="K298" i="2"/>
  <c r="L298" i="2" a="1"/>
  <c r="L298" i="2" s="1"/>
  <c r="M298" i="2" a="1"/>
  <c r="M298" i="2" s="1"/>
  <c r="N298" i="2" a="1"/>
  <c r="N298" i="2" s="1"/>
  <c r="F299" i="2"/>
  <c r="K299" i="2"/>
  <c r="L299" i="2" a="1"/>
  <c r="L299" i="2" s="1"/>
  <c r="M299" i="2" a="1"/>
  <c r="M299" i="2" s="1"/>
  <c r="N299" i="2" a="1"/>
  <c r="N299" i="2" s="1"/>
  <c r="F300" i="2"/>
  <c r="K300" i="2"/>
  <c r="L300" i="2" a="1"/>
  <c r="L300" i="2" s="1"/>
  <c r="M300" i="2" a="1"/>
  <c r="M300" i="2" s="1"/>
  <c r="N300" i="2" a="1"/>
  <c r="N300" i="2" s="1"/>
  <c r="F301" i="2"/>
  <c r="K301" i="2"/>
  <c r="L301" i="2" a="1"/>
  <c r="L301" i="2" s="1"/>
  <c r="M301" i="2" a="1"/>
  <c r="M301" i="2" s="1"/>
  <c r="N301" i="2" a="1"/>
  <c r="N301" i="2" s="1"/>
  <c r="F302" i="2"/>
  <c r="K302" i="2"/>
  <c r="L302" i="2" a="1"/>
  <c r="L302" i="2" s="1"/>
  <c r="M302" i="2" a="1"/>
  <c r="M302" i="2" s="1"/>
  <c r="N302" i="2" a="1"/>
  <c r="N302" i="2" s="1"/>
  <c r="F303" i="2"/>
  <c r="K303" i="2"/>
  <c r="L303" i="2" a="1"/>
  <c r="L303" i="2" s="1"/>
  <c r="M303" i="2" a="1"/>
  <c r="M303" i="2" s="1"/>
  <c r="N303" i="2" a="1"/>
  <c r="N303" i="2" s="1"/>
  <c r="F304" i="2"/>
  <c r="K304" i="2"/>
  <c r="L304" i="2" a="1"/>
  <c r="L304" i="2" s="1"/>
  <c r="M304" i="2" a="1"/>
  <c r="M304" i="2" s="1"/>
  <c r="N304" i="2" a="1"/>
  <c r="N304" i="2" s="1"/>
  <c r="F305" i="2"/>
  <c r="K305" i="2"/>
  <c r="L305" i="2" a="1"/>
  <c r="L305" i="2" s="1"/>
  <c r="M305" i="2" a="1"/>
  <c r="M305" i="2" s="1"/>
  <c r="N305" i="2" a="1"/>
  <c r="N305" i="2" s="1"/>
  <c r="F306" i="2"/>
  <c r="K306" i="2"/>
  <c r="J306" i="2" s="1"/>
  <c r="L306" i="2" a="1"/>
  <c r="L306" i="2" s="1"/>
  <c r="M306" i="2" a="1"/>
  <c r="M306" i="2" s="1"/>
  <c r="N306" i="2" a="1"/>
  <c r="N306" i="2" s="1"/>
  <c r="F307" i="2"/>
  <c r="K307" i="2"/>
  <c r="L307" i="2" a="1"/>
  <c r="L307" i="2" s="1"/>
  <c r="M307" i="2" a="1"/>
  <c r="M307" i="2" s="1"/>
  <c r="N307" i="2" a="1"/>
  <c r="N307" i="2" s="1"/>
  <c r="F308" i="2"/>
  <c r="K308" i="2"/>
  <c r="L308" i="2" a="1"/>
  <c r="L308" i="2" s="1"/>
  <c r="M308" i="2" a="1"/>
  <c r="M308" i="2" s="1"/>
  <c r="N308" i="2" a="1"/>
  <c r="N308" i="2" s="1"/>
  <c r="F309" i="2"/>
  <c r="K309" i="2"/>
  <c r="L309" i="2" a="1"/>
  <c r="L309" i="2" s="1"/>
  <c r="M309" i="2" a="1"/>
  <c r="M309" i="2" s="1"/>
  <c r="N309" i="2" a="1"/>
  <c r="N309" i="2" s="1"/>
  <c r="F310" i="2"/>
  <c r="K310" i="2"/>
  <c r="L310" i="2" a="1"/>
  <c r="L310" i="2" s="1"/>
  <c r="M310" i="2" a="1"/>
  <c r="M310" i="2" s="1"/>
  <c r="N310" i="2" a="1"/>
  <c r="N310" i="2" s="1"/>
  <c r="F311" i="2"/>
  <c r="K311" i="2"/>
  <c r="L311" i="2" a="1"/>
  <c r="L311" i="2" s="1"/>
  <c r="M311" i="2" a="1"/>
  <c r="M311" i="2" s="1"/>
  <c r="N311" i="2" a="1"/>
  <c r="N311" i="2" s="1"/>
  <c r="F312" i="2"/>
  <c r="K312" i="2"/>
  <c r="L312" i="2" a="1"/>
  <c r="L312" i="2" s="1"/>
  <c r="M312" i="2" a="1"/>
  <c r="M312" i="2" s="1"/>
  <c r="N312" i="2" a="1"/>
  <c r="N312" i="2" s="1"/>
  <c r="F313" i="2"/>
  <c r="K313" i="2"/>
  <c r="L313" i="2" a="1"/>
  <c r="L313" i="2" s="1"/>
  <c r="M313" i="2" a="1"/>
  <c r="M313" i="2" s="1"/>
  <c r="N313" i="2" a="1"/>
  <c r="N313" i="2" s="1"/>
  <c r="F314" i="2"/>
  <c r="K314" i="2"/>
  <c r="L314" i="2" a="1"/>
  <c r="L314" i="2" s="1"/>
  <c r="M314" i="2" a="1"/>
  <c r="M314" i="2" s="1"/>
  <c r="N314" i="2" a="1"/>
  <c r="N314" i="2" s="1"/>
  <c r="F315" i="2"/>
  <c r="K315" i="2"/>
  <c r="L315" i="2" a="1"/>
  <c r="L315" i="2" s="1"/>
  <c r="M315" i="2" a="1"/>
  <c r="M315" i="2" s="1"/>
  <c r="N315" i="2" a="1"/>
  <c r="N315" i="2" s="1"/>
  <c r="F316" i="2"/>
  <c r="K316" i="2"/>
  <c r="L316" i="2" a="1"/>
  <c r="L316" i="2" s="1"/>
  <c r="M316" i="2" a="1"/>
  <c r="M316" i="2" s="1"/>
  <c r="N316" i="2" a="1"/>
  <c r="N316" i="2" s="1"/>
  <c r="F317" i="2"/>
  <c r="K317" i="2"/>
  <c r="L317" i="2" a="1"/>
  <c r="L317" i="2" s="1"/>
  <c r="M317" i="2" a="1"/>
  <c r="M317" i="2" s="1"/>
  <c r="N317" i="2" a="1"/>
  <c r="N317" i="2" s="1"/>
  <c r="F318" i="2"/>
  <c r="K318" i="2"/>
  <c r="J318" i="2" s="1"/>
  <c r="L318" i="2" a="1"/>
  <c r="L318" i="2" s="1"/>
  <c r="M318" i="2" a="1"/>
  <c r="M318" i="2" s="1"/>
  <c r="N318" i="2" a="1"/>
  <c r="N318" i="2" s="1"/>
  <c r="F319" i="2"/>
  <c r="K319" i="2"/>
  <c r="L319" i="2" a="1"/>
  <c r="L319" i="2" s="1"/>
  <c r="M319" i="2" a="1"/>
  <c r="M319" i="2" s="1"/>
  <c r="N319" i="2" a="1"/>
  <c r="N319" i="2" s="1"/>
  <c r="F320" i="2"/>
  <c r="K320" i="2"/>
  <c r="L320" i="2" a="1"/>
  <c r="L320" i="2" s="1"/>
  <c r="M320" i="2" a="1"/>
  <c r="M320" i="2" s="1"/>
  <c r="N320" i="2" a="1"/>
  <c r="N320" i="2" s="1"/>
  <c r="F321" i="2"/>
  <c r="K321" i="2"/>
  <c r="L321" i="2" a="1"/>
  <c r="L321" i="2" s="1"/>
  <c r="M321" i="2" a="1"/>
  <c r="M321" i="2" s="1"/>
  <c r="N321" i="2" a="1"/>
  <c r="N321" i="2" s="1"/>
  <c r="F322" i="2"/>
  <c r="K322" i="2"/>
  <c r="L322" i="2" a="1"/>
  <c r="L322" i="2" s="1"/>
  <c r="M322" i="2" a="1"/>
  <c r="M322" i="2" s="1"/>
  <c r="N322" i="2" a="1"/>
  <c r="N322" i="2" s="1"/>
  <c r="F323" i="2"/>
  <c r="K323" i="2"/>
  <c r="L323" i="2" a="1"/>
  <c r="L323" i="2" s="1"/>
  <c r="M323" i="2" a="1"/>
  <c r="M323" i="2" s="1"/>
  <c r="N323" i="2" a="1"/>
  <c r="N323" i="2" s="1"/>
  <c r="F324" i="2"/>
  <c r="K324" i="2"/>
  <c r="L324" i="2" a="1"/>
  <c r="L324" i="2" s="1"/>
  <c r="M324" i="2" a="1"/>
  <c r="M324" i="2" s="1"/>
  <c r="N324" i="2" a="1"/>
  <c r="N324" i="2" s="1"/>
  <c r="F325" i="2"/>
  <c r="K325" i="2"/>
  <c r="L325" i="2" a="1"/>
  <c r="L325" i="2" s="1"/>
  <c r="M325" i="2" a="1"/>
  <c r="M325" i="2" s="1"/>
  <c r="N325" i="2" a="1"/>
  <c r="N325" i="2" s="1"/>
  <c r="F326" i="2"/>
  <c r="K326" i="2"/>
  <c r="L326" i="2" a="1"/>
  <c r="L326" i="2" s="1"/>
  <c r="M326" i="2" a="1"/>
  <c r="M326" i="2" s="1"/>
  <c r="N326" i="2" a="1"/>
  <c r="N326" i="2" s="1"/>
  <c r="F327" i="2"/>
  <c r="K327" i="2"/>
  <c r="L327" i="2" a="1"/>
  <c r="L327" i="2" s="1"/>
  <c r="M327" i="2" a="1"/>
  <c r="M327" i="2" s="1"/>
  <c r="N327" i="2" a="1"/>
  <c r="N327" i="2" s="1"/>
  <c r="F328" i="2"/>
  <c r="K328" i="2"/>
  <c r="L328" i="2" a="1"/>
  <c r="L328" i="2" s="1"/>
  <c r="M328" i="2" a="1"/>
  <c r="M328" i="2" s="1"/>
  <c r="N328" i="2" a="1"/>
  <c r="N328" i="2" s="1"/>
  <c r="F329" i="2"/>
  <c r="K329" i="2"/>
  <c r="L329" i="2" a="1"/>
  <c r="L329" i="2" s="1"/>
  <c r="M329" i="2" a="1"/>
  <c r="M329" i="2" s="1"/>
  <c r="N329" i="2" a="1"/>
  <c r="N329" i="2" s="1"/>
  <c r="F330" i="2"/>
  <c r="K330" i="2"/>
  <c r="J330" i="2" s="1"/>
  <c r="L330" i="2" a="1"/>
  <c r="L330" i="2" s="1"/>
  <c r="M330" i="2" a="1"/>
  <c r="M330" i="2" s="1"/>
  <c r="N330" i="2" a="1"/>
  <c r="N330" i="2" s="1"/>
  <c r="F331" i="2"/>
  <c r="K331" i="2"/>
  <c r="L331" i="2" a="1"/>
  <c r="L331" i="2" s="1"/>
  <c r="M331" i="2" a="1"/>
  <c r="M331" i="2" s="1"/>
  <c r="N331" i="2" a="1"/>
  <c r="N331" i="2" s="1"/>
  <c r="F332" i="2"/>
  <c r="K332" i="2"/>
  <c r="L332" i="2" a="1"/>
  <c r="L332" i="2" s="1"/>
  <c r="M332" i="2" a="1"/>
  <c r="M332" i="2" s="1"/>
  <c r="N332" i="2" a="1"/>
  <c r="N332" i="2" s="1"/>
  <c r="F333" i="2"/>
  <c r="K333" i="2"/>
  <c r="L333" i="2" a="1"/>
  <c r="L333" i="2" s="1"/>
  <c r="M333" i="2" a="1"/>
  <c r="M333" i="2" s="1"/>
  <c r="N333" i="2" a="1"/>
  <c r="N333" i="2" s="1"/>
  <c r="F334" i="2"/>
  <c r="K334" i="2"/>
  <c r="L334" i="2" a="1"/>
  <c r="L334" i="2" s="1"/>
  <c r="M334" i="2" a="1"/>
  <c r="M334" i="2" s="1"/>
  <c r="N334" i="2" a="1"/>
  <c r="N334" i="2" s="1"/>
  <c r="F335" i="2"/>
  <c r="K335" i="2"/>
  <c r="L335" i="2" a="1"/>
  <c r="L335" i="2" s="1"/>
  <c r="M335" i="2" a="1"/>
  <c r="M335" i="2" s="1"/>
  <c r="N335" i="2" a="1"/>
  <c r="N335" i="2" s="1"/>
  <c r="F336" i="2"/>
  <c r="K336" i="2"/>
  <c r="L336" i="2" a="1"/>
  <c r="L336" i="2" s="1"/>
  <c r="M336" i="2" a="1"/>
  <c r="M336" i="2" s="1"/>
  <c r="N336" i="2" a="1"/>
  <c r="N336" i="2" s="1"/>
  <c r="F337" i="2"/>
  <c r="K337" i="2"/>
  <c r="L337" i="2" a="1"/>
  <c r="L337" i="2" s="1"/>
  <c r="M337" i="2" a="1"/>
  <c r="M337" i="2" s="1"/>
  <c r="N337" i="2" a="1"/>
  <c r="N337" i="2" s="1"/>
  <c r="F338" i="2"/>
  <c r="K338" i="2"/>
  <c r="L338" i="2" a="1"/>
  <c r="L338" i="2" s="1"/>
  <c r="M338" i="2" a="1"/>
  <c r="M338" i="2" s="1"/>
  <c r="N338" i="2" a="1"/>
  <c r="N338" i="2" s="1"/>
  <c r="F339" i="2"/>
  <c r="K339" i="2"/>
  <c r="L339" i="2" a="1"/>
  <c r="L339" i="2" s="1"/>
  <c r="M339" i="2" a="1"/>
  <c r="M339" i="2" s="1"/>
  <c r="N339" i="2" a="1"/>
  <c r="N339" i="2" s="1"/>
  <c r="F340" i="2"/>
  <c r="K340" i="2"/>
  <c r="L340" i="2" a="1"/>
  <c r="L340" i="2" s="1"/>
  <c r="M340" i="2" a="1"/>
  <c r="M340" i="2" s="1"/>
  <c r="N340" i="2" a="1"/>
  <c r="N340" i="2" s="1"/>
  <c r="F341" i="2"/>
  <c r="K341" i="2"/>
  <c r="L341" i="2" a="1"/>
  <c r="L341" i="2" s="1"/>
  <c r="M341" i="2" a="1"/>
  <c r="M341" i="2" s="1"/>
  <c r="N341" i="2" a="1"/>
  <c r="N341" i="2" s="1"/>
  <c r="F342" i="2"/>
  <c r="K342" i="2"/>
  <c r="J342" i="2" s="1"/>
  <c r="L342" i="2" a="1"/>
  <c r="L342" i="2" s="1"/>
  <c r="M342" i="2" a="1"/>
  <c r="M342" i="2" s="1"/>
  <c r="N342" i="2" a="1"/>
  <c r="N342" i="2" s="1"/>
  <c r="F343" i="2"/>
  <c r="K343" i="2"/>
  <c r="L343" i="2" a="1"/>
  <c r="L343" i="2" s="1"/>
  <c r="M343" i="2" a="1"/>
  <c r="M343" i="2" s="1"/>
  <c r="N343" i="2" a="1"/>
  <c r="N343" i="2" s="1"/>
  <c r="F344" i="2"/>
  <c r="K344" i="2"/>
  <c r="L344" i="2" a="1"/>
  <c r="L344" i="2" s="1"/>
  <c r="M344" i="2" a="1"/>
  <c r="M344" i="2" s="1"/>
  <c r="N344" i="2" a="1"/>
  <c r="N344" i="2" s="1"/>
  <c r="F345" i="2"/>
  <c r="K345" i="2"/>
  <c r="L345" i="2" a="1"/>
  <c r="L345" i="2" s="1"/>
  <c r="M345" i="2" a="1"/>
  <c r="M345" i="2" s="1"/>
  <c r="N345" i="2" a="1"/>
  <c r="N345" i="2" s="1"/>
  <c r="F346" i="2"/>
  <c r="K346" i="2"/>
  <c r="L346" i="2" a="1"/>
  <c r="L346" i="2" s="1"/>
  <c r="M346" i="2" a="1"/>
  <c r="M346" i="2" s="1"/>
  <c r="N346" i="2" a="1"/>
  <c r="N346" i="2" s="1"/>
  <c r="F347" i="2"/>
  <c r="K347" i="2"/>
  <c r="L347" i="2" a="1"/>
  <c r="L347" i="2" s="1"/>
  <c r="M347" i="2" a="1"/>
  <c r="M347" i="2" s="1"/>
  <c r="N347" i="2" a="1"/>
  <c r="N347" i="2" s="1"/>
  <c r="F348" i="2"/>
  <c r="K348" i="2"/>
  <c r="L348" i="2" a="1"/>
  <c r="L348" i="2" s="1"/>
  <c r="M348" i="2" a="1"/>
  <c r="M348" i="2" s="1"/>
  <c r="N348" i="2" a="1"/>
  <c r="N348" i="2" s="1"/>
  <c r="F349" i="2"/>
  <c r="K349" i="2"/>
  <c r="L349" i="2" a="1"/>
  <c r="L349" i="2" s="1"/>
  <c r="M349" i="2" a="1"/>
  <c r="M349" i="2" s="1"/>
  <c r="N349" i="2" a="1"/>
  <c r="N349" i="2" s="1"/>
  <c r="F350" i="2"/>
  <c r="K350" i="2"/>
  <c r="L350" i="2" a="1"/>
  <c r="L350" i="2" s="1"/>
  <c r="M350" i="2" a="1"/>
  <c r="M350" i="2" s="1"/>
  <c r="N350" i="2" a="1"/>
  <c r="N350" i="2" s="1"/>
  <c r="F351" i="2"/>
  <c r="K351" i="2"/>
  <c r="L351" i="2" a="1"/>
  <c r="L351" i="2" s="1"/>
  <c r="M351" i="2" a="1"/>
  <c r="M351" i="2" s="1"/>
  <c r="N351" i="2" a="1"/>
  <c r="N351" i="2" s="1"/>
  <c r="F352" i="2"/>
  <c r="K352" i="2"/>
  <c r="L352" i="2" a="1"/>
  <c r="L352" i="2" s="1"/>
  <c r="M352" i="2" a="1"/>
  <c r="M352" i="2" s="1"/>
  <c r="N352" i="2" a="1"/>
  <c r="N352" i="2" s="1"/>
  <c r="F353" i="2"/>
  <c r="K353" i="2"/>
  <c r="L353" i="2" a="1"/>
  <c r="L353" i="2" s="1"/>
  <c r="M353" i="2" a="1"/>
  <c r="M353" i="2" s="1"/>
  <c r="N353" i="2" a="1"/>
  <c r="N353" i="2" s="1"/>
  <c r="F354" i="2"/>
  <c r="K354" i="2"/>
  <c r="J354" i="2" s="1"/>
  <c r="L354" i="2" a="1"/>
  <c r="L354" i="2" s="1"/>
  <c r="M354" i="2" a="1"/>
  <c r="M354" i="2" s="1"/>
  <c r="N354" i="2" a="1"/>
  <c r="N354" i="2" s="1"/>
  <c r="F355" i="2"/>
  <c r="K355" i="2"/>
  <c r="L355" i="2" a="1"/>
  <c r="L355" i="2" s="1"/>
  <c r="M355" i="2" a="1"/>
  <c r="M355" i="2" s="1"/>
  <c r="N355" i="2" a="1"/>
  <c r="N355" i="2" s="1"/>
  <c r="F356" i="2"/>
  <c r="K356" i="2"/>
  <c r="L356" i="2" a="1"/>
  <c r="L356" i="2" s="1"/>
  <c r="M356" i="2" a="1"/>
  <c r="M356" i="2" s="1"/>
  <c r="N356" i="2" a="1"/>
  <c r="N356" i="2" s="1"/>
  <c r="F357" i="2"/>
  <c r="K357" i="2"/>
  <c r="L357" i="2" a="1"/>
  <c r="L357" i="2" s="1"/>
  <c r="M357" i="2" a="1"/>
  <c r="M357" i="2" s="1"/>
  <c r="N357" i="2" a="1"/>
  <c r="N357" i="2" s="1"/>
  <c r="F358" i="2"/>
  <c r="K358" i="2"/>
  <c r="L358" i="2" a="1"/>
  <c r="L358" i="2" s="1"/>
  <c r="M358" i="2" a="1"/>
  <c r="M358" i="2" s="1"/>
  <c r="N358" i="2" a="1"/>
  <c r="N358" i="2" s="1"/>
  <c r="F359" i="2"/>
  <c r="K359" i="2"/>
  <c r="L359" i="2" a="1"/>
  <c r="L359" i="2" s="1"/>
  <c r="M359" i="2" a="1"/>
  <c r="M359" i="2" s="1"/>
  <c r="N359" i="2" a="1"/>
  <c r="N359" i="2" s="1"/>
  <c r="F360" i="2"/>
  <c r="K360" i="2"/>
  <c r="L360" i="2" a="1"/>
  <c r="L360" i="2" s="1"/>
  <c r="M360" i="2" a="1"/>
  <c r="M360" i="2" s="1"/>
  <c r="N360" i="2" a="1"/>
  <c r="N360" i="2" s="1"/>
  <c r="F361" i="2"/>
  <c r="K361" i="2"/>
  <c r="L361" i="2" a="1"/>
  <c r="L361" i="2" s="1"/>
  <c r="M361" i="2" a="1"/>
  <c r="M361" i="2" s="1"/>
  <c r="N361" i="2" a="1"/>
  <c r="N361" i="2" s="1"/>
  <c r="F362" i="2"/>
  <c r="K362" i="2"/>
  <c r="L362" i="2" a="1"/>
  <c r="L362" i="2" s="1"/>
  <c r="M362" i="2" a="1"/>
  <c r="M362" i="2" s="1"/>
  <c r="N362" i="2" a="1"/>
  <c r="N362" i="2" s="1"/>
  <c r="F363" i="2"/>
  <c r="K363" i="2"/>
  <c r="L363" i="2" a="1"/>
  <c r="L363" i="2" s="1"/>
  <c r="M363" i="2" a="1"/>
  <c r="M363" i="2" s="1"/>
  <c r="N363" i="2" a="1"/>
  <c r="N363" i="2" s="1"/>
  <c r="F364" i="2"/>
  <c r="K364" i="2"/>
  <c r="L364" i="2" a="1"/>
  <c r="L364" i="2" s="1"/>
  <c r="M364" i="2" a="1"/>
  <c r="M364" i="2" s="1"/>
  <c r="N364" i="2" a="1"/>
  <c r="N364" i="2" s="1"/>
  <c r="F365" i="2"/>
  <c r="K365" i="2"/>
  <c r="L365" i="2" a="1"/>
  <c r="L365" i="2" s="1"/>
  <c r="M365" i="2" a="1"/>
  <c r="M365" i="2" s="1"/>
  <c r="N365" i="2" a="1"/>
  <c r="N365" i="2" s="1"/>
  <c r="F366" i="2"/>
  <c r="K366" i="2"/>
  <c r="J366" i="2" s="1"/>
  <c r="L366" i="2" a="1"/>
  <c r="L366" i="2" s="1"/>
  <c r="M366" i="2" a="1"/>
  <c r="M366" i="2" s="1"/>
  <c r="N366" i="2" a="1"/>
  <c r="N366" i="2" s="1"/>
  <c r="F367" i="2"/>
  <c r="K367" i="2"/>
  <c r="L367" i="2" a="1"/>
  <c r="L367" i="2" s="1"/>
  <c r="M367" i="2" a="1"/>
  <c r="M367" i="2" s="1"/>
  <c r="N367" i="2" a="1"/>
  <c r="N367" i="2" s="1"/>
  <c r="F368" i="2"/>
  <c r="K368" i="2"/>
  <c r="L368" i="2" a="1"/>
  <c r="L368" i="2" s="1"/>
  <c r="M368" i="2" a="1"/>
  <c r="M368" i="2" s="1"/>
  <c r="N368" i="2" a="1"/>
  <c r="N368" i="2" s="1"/>
  <c r="F369" i="2"/>
  <c r="K369" i="2"/>
  <c r="L369" i="2" a="1"/>
  <c r="L369" i="2" s="1"/>
  <c r="M369" i="2" a="1"/>
  <c r="M369" i="2" s="1"/>
  <c r="N369" i="2" a="1"/>
  <c r="N369" i="2" s="1"/>
  <c r="F370" i="2"/>
  <c r="K370" i="2"/>
  <c r="L370" i="2" a="1"/>
  <c r="L370" i="2" s="1"/>
  <c r="M370" i="2" a="1"/>
  <c r="M370" i="2" s="1"/>
  <c r="N370" i="2" a="1"/>
  <c r="N370" i="2" s="1"/>
  <c r="F371" i="2"/>
  <c r="K371" i="2"/>
  <c r="L371" i="2" a="1"/>
  <c r="L371" i="2" s="1"/>
  <c r="M371" i="2" a="1"/>
  <c r="M371" i="2" s="1"/>
  <c r="N371" i="2" a="1"/>
  <c r="N371" i="2" s="1"/>
  <c r="F372" i="2"/>
  <c r="K372" i="2"/>
  <c r="L372" i="2" a="1"/>
  <c r="L372" i="2" s="1"/>
  <c r="M372" i="2" a="1"/>
  <c r="M372" i="2" s="1"/>
  <c r="N372" i="2" a="1"/>
  <c r="N372" i="2" s="1"/>
  <c r="F373" i="2"/>
  <c r="K373" i="2"/>
  <c r="L373" i="2" a="1"/>
  <c r="L373" i="2" s="1"/>
  <c r="M373" i="2" a="1"/>
  <c r="M373" i="2" s="1"/>
  <c r="N373" i="2" a="1"/>
  <c r="N373" i="2" s="1"/>
  <c r="F374" i="2"/>
  <c r="K374" i="2"/>
  <c r="L374" i="2" a="1"/>
  <c r="L374" i="2" s="1"/>
  <c r="M374" i="2" a="1"/>
  <c r="M374" i="2" s="1"/>
  <c r="N374" i="2" a="1"/>
  <c r="N374" i="2" s="1"/>
  <c r="F375" i="2"/>
  <c r="K375" i="2"/>
  <c r="L375" i="2" a="1"/>
  <c r="L375" i="2" s="1"/>
  <c r="M375" i="2" a="1"/>
  <c r="M375" i="2" s="1"/>
  <c r="N375" i="2" a="1"/>
  <c r="N375" i="2" s="1"/>
  <c r="F376" i="2"/>
  <c r="K376" i="2"/>
  <c r="L376" i="2" a="1"/>
  <c r="L376" i="2" s="1"/>
  <c r="M376" i="2" a="1"/>
  <c r="M376" i="2" s="1"/>
  <c r="N376" i="2" a="1"/>
  <c r="N376" i="2" s="1"/>
  <c r="F377" i="2"/>
  <c r="K377" i="2"/>
  <c r="L377" i="2" a="1"/>
  <c r="L377" i="2" s="1"/>
  <c r="M377" i="2" a="1"/>
  <c r="M377" i="2" s="1"/>
  <c r="N377" i="2" a="1"/>
  <c r="N377" i="2" s="1"/>
  <c r="F378" i="2"/>
  <c r="K378" i="2"/>
  <c r="J378" i="2" s="1"/>
  <c r="L378" i="2" a="1"/>
  <c r="L378" i="2" s="1"/>
  <c r="M378" i="2" a="1"/>
  <c r="M378" i="2" s="1"/>
  <c r="N378" i="2" a="1"/>
  <c r="N378" i="2" s="1"/>
  <c r="F379" i="2"/>
  <c r="K379" i="2"/>
  <c r="L379" i="2" a="1"/>
  <c r="L379" i="2" s="1"/>
  <c r="M379" i="2" a="1"/>
  <c r="M379" i="2" s="1"/>
  <c r="N379" i="2" a="1"/>
  <c r="N379" i="2" s="1"/>
  <c r="F380" i="2"/>
  <c r="K380" i="2"/>
  <c r="L380" i="2" a="1"/>
  <c r="L380" i="2" s="1"/>
  <c r="M380" i="2" a="1"/>
  <c r="M380" i="2" s="1"/>
  <c r="N380" i="2" a="1"/>
  <c r="N380" i="2" s="1"/>
  <c r="F381" i="2"/>
  <c r="K381" i="2"/>
  <c r="L381" i="2" a="1"/>
  <c r="L381" i="2" s="1"/>
  <c r="M381" i="2" a="1"/>
  <c r="M381" i="2" s="1"/>
  <c r="N381" i="2" a="1"/>
  <c r="N381" i="2" s="1"/>
  <c r="F382" i="2"/>
  <c r="K382" i="2"/>
  <c r="L382" i="2" a="1"/>
  <c r="L382" i="2" s="1"/>
  <c r="M382" i="2" a="1"/>
  <c r="M382" i="2" s="1"/>
  <c r="N382" i="2" a="1"/>
  <c r="N382" i="2" s="1"/>
  <c r="F383" i="2"/>
  <c r="K383" i="2"/>
  <c r="L383" i="2" a="1"/>
  <c r="L383" i="2" s="1"/>
  <c r="M383" i="2" a="1"/>
  <c r="M383" i="2" s="1"/>
  <c r="N383" i="2" a="1"/>
  <c r="N383" i="2" s="1"/>
  <c r="F384" i="2"/>
  <c r="K384" i="2"/>
  <c r="L384" i="2" a="1"/>
  <c r="L384" i="2" s="1"/>
  <c r="M384" i="2" a="1"/>
  <c r="M384" i="2" s="1"/>
  <c r="N384" i="2" a="1"/>
  <c r="N384" i="2" s="1"/>
  <c r="F385" i="2"/>
  <c r="K385" i="2"/>
  <c r="L385" i="2" a="1"/>
  <c r="L385" i="2" s="1"/>
  <c r="M385" i="2" a="1"/>
  <c r="M385" i="2" s="1"/>
  <c r="N385" i="2" a="1"/>
  <c r="N385" i="2" s="1"/>
  <c r="F386" i="2"/>
  <c r="K386" i="2"/>
  <c r="L386" i="2" a="1"/>
  <c r="L386" i="2" s="1"/>
  <c r="M386" i="2" a="1"/>
  <c r="M386" i="2" s="1"/>
  <c r="N386" i="2" a="1"/>
  <c r="N386" i="2" s="1"/>
  <c r="F387" i="2"/>
  <c r="K387" i="2"/>
  <c r="L387" i="2" a="1"/>
  <c r="L387" i="2" s="1"/>
  <c r="M387" i="2" a="1"/>
  <c r="M387" i="2" s="1"/>
  <c r="N387" i="2" a="1"/>
  <c r="N387" i="2" s="1"/>
  <c r="F388" i="2"/>
  <c r="K388" i="2"/>
  <c r="L388" i="2" a="1"/>
  <c r="L388" i="2" s="1"/>
  <c r="M388" i="2" a="1"/>
  <c r="M388" i="2" s="1"/>
  <c r="N388" i="2" a="1"/>
  <c r="N388" i="2" s="1"/>
  <c r="F389" i="2"/>
  <c r="K389" i="2"/>
  <c r="L389" i="2" a="1"/>
  <c r="L389" i="2" s="1"/>
  <c r="M389" i="2" a="1"/>
  <c r="M389" i="2" s="1"/>
  <c r="N389" i="2" a="1"/>
  <c r="N389" i="2" s="1"/>
  <c r="F390" i="2"/>
  <c r="K390" i="2"/>
  <c r="J390" i="2" s="1"/>
  <c r="L390" i="2" a="1"/>
  <c r="L390" i="2" s="1"/>
  <c r="M390" i="2" a="1"/>
  <c r="M390" i="2" s="1"/>
  <c r="N390" i="2" a="1"/>
  <c r="N390" i="2" s="1"/>
  <c r="F391" i="2"/>
  <c r="K391" i="2"/>
  <c r="L391" i="2" a="1"/>
  <c r="L391" i="2" s="1"/>
  <c r="M391" i="2" a="1"/>
  <c r="M391" i="2" s="1"/>
  <c r="N391" i="2" a="1"/>
  <c r="N391" i="2" s="1"/>
  <c r="F392" i="2"/>
  <c r="K392" i="2"/>
  <c r="L392" i="2" a="1"/>
  <c r="L392" i="2" s="1"/>
  <c r="M392" i="2" a="1"/>
  <c r="M392" i="2" s="1"/>
  <c r="N392" i="2" a="1"/>
  <c r="N392" i="2" s="1"/>
  <c r="F393" i="2"/>
  <c r="K393" i="2"/>
  <c r="L393" i="2" a="1"/>
  <c r="L393" i="2" s="1"/>
  <c r="M393" i="2" a="1"/>
  <c r="M393" i="2" s="1"/>
  <c r="N393" i="2" a="1"/>
  <c r="N393" i="2" s="1"/>
  <c r="F394" i="2"/>
  <c r="K394" i="2"/>
  <c r="L394" i="2" a="1"/>
  <c r="L394" i="2" s="1"/>
  <c r="M394" i="2" a="1"/>
  <c r="M394" i="2" s="1"/>
  <c r="N394" i="2" a="1"/>
  <c r="N394" i="2" s="1"/>
  <c r="F395" i="2"/>
  <c r="K395" i="2"/>
  <c r="L395" i="2" a="1"/>
  <c r="L395" i="2" s="1"/>
  <c r="M395" i="2" a="1"/>
  <c r="M395" i="2" s="1"/>
  <c r="N395" i="2" a="1"/>
  <c r="N395" i="2" s="1"/>
  <c r="F396" i="2"/>
  <c r="K396" i="2"/>
  <c r="L396" i="2" a="1"/>
  <c r="L396" i="2" s="1"/>
  <c r="M396" i="2" a="1"/>
  <c r="M396" i="2" s="1"/>
  <c r="N396" i="2" a="1"/>
  <c r="N396" i="2" s="1"/>
  <c r="F397" i="2"/>
  <c r="K397" i="2"/>
  <c r="L397" i="2" a="1"/>
  <c r="L397" i="2" s="1"/>
  <c r="M397" i="2" a="1"/>
  <c r="M397" i="2" s="1"/>
  <c r="N397" i="2" a="1"/>
  <c r="N397" i="2" s="1"/>
  <c r="F398" i="2"/>
  <c r="K398" i="2"/>
  <c r="L398" i="2" a="1"/>
  <c r="L398" i="2" s="1"/>
  <c r="M398" i="2" a="1"/>
  <c r="M398" i="2" s="1"/>
  <c r="N398" i="2" a="1"/>
  <c r="N398" i="2" s="1"/>
  <c r="F399" i="2"/>
  <c r="K399" i="2"/>
  <c r="L399" i="2" a="1"/>
  <c r="L399" i="2" s="1"/>
  <c r="M399" i="2" a="1"/>
  <c r="M399" i="2" s="1"/>
  <c r="N399" i="2" a="1"/>
  <c r="N399" i="2" s="1"/>
  <c r="F400" i="2"/>
  <c r="K400" i="2"/>
  <c r="L400" i="2" a="1"/>
  <c r="L400" i="2" s="1"/>
  <c r="M400" i="2" a="1"/>
  <c r="M400" i="2" s="1"/>
  <c r="N400" i="2" a="1"/>
  <c r="N400" i="2" s="1"/>
  <c r="F401" i="2"/>
  <c r="K401" i="2"/>
  <c r="L401" i="2" a="1"/>
  <c r="L401" i="2" s="1"/>
  <c r="M401" i="2" a="1"/>
  <c r="M401" i="2" s="1"/>
  <c r="N401" i="2" a="1"/>
  <c r="N401" i="2" s="1"/>
  <c r="F402" i="2"/>
  <c r="K402" i="2"/>
  <c r="J402" i="2" s="1"/>
  <c r="L402" i="2" a="1"/>
  <c r="L402" i="2" s="1"/>
  <c r="M402" i="2" a="1"/>
  <c r="M402" i="2" s="1"/>
  <c r="N402" i="2" a="1"/>
  <c r="N402" i="2" s="1"/>
  <c r="F403" i="2"/>
  <c r="K403" i="2"/>
  <c r="L403" i="2" a="1"/>
  <c r="L403" i="2" s="1"/>
  <c r="M403" i="2" a="1"/>
  <c r="M403" i="2" s="1"/>
  <c r="N403" i="2" a="1"/>
  <c r="N403" i="2" s="1"/>
  <c r="F404" i="2"/>
  <c r="K404" i="2"/>
  <c r="L404" i="2" a="1"/>
  <c r="L404" i="2" s="1"/>
  <c r="M404" i="2" a="1"/>
  <c r="M404" i="2" s="1"/>
  <c r="N404" i="2" a="1"/>
  <c r="N404" i="2" s="1"/>
  <c r="F405" i="2"/>
  <c r="K405" i="2"/>
  <c r="L405" i="2" a="1"/>
  <c r="L405" i="2" s="1"/>
  <c r="M405" i="2" a="1"/>
  <c r="M405" i="2" s="1"/>
  <c r="N405" i="2" a="1"/>
  <c r="N405" i="2" s="1"/>
  <c r="F406" i="2"/>
  <c r="K406" i="2"/>
  <c r="L406" i="2" a="1"/>
  <c r="L406" i="2" s="1"/>
  <c r="M406" i="2" a="1"/>
  <c r="M406" i="2" s="1"/>
  <c r="N406" i="2" a="1"/>
  <c r="N406" i="2" s="1"/>
  <c r="F407" i="2"/>
  <c r="K407" i="2"/>
  <c r="L407" i="2" a="1"/>
  <c r="L407" i="2" s="1"/>
  <c r="M407" i="2" a="1"/>
  <c r="M407" i="2" s="1"/>
  <c r="N407" i="2" a="1"/>
  <c r="N407" i="2" s="1"/>
  <c r="F408" i="2"/>
  <c r="K408" i="2"/>
  <c r="L408" i="2" a="1"/>
  <c r="L408" i="2" s="1"/>
  <c r="M408" i="2" a="1"/>
  <c r="M408" i="2" s="1"/>
  <c r="N408" i="2" a="1"/>
  <c r="N408" i="2" s="1"/>
  <c r="F409" i="2"/>
  <c r="K409" i="2"/>
  <c r="L409" i="2" a="1"/>
  <c r="L409" i="2" s="1"/>
  <c r="M409" i="2" a="1"/>
  <c r="M409" i="2" s="1"/>
  <c r="N409" i="2" a="1"/>
  <c r="N409" i="2" s="1"/>
  <c r="F410" i="2"/>
  <c r="K410" i="2"/>
  <c r="L410" i="2" a="1"/>
  <c r="L410" i="2" s="1"/>
  <c r="M410" i="2" a="1"/>
  <c r="M410" i="2" s="1"/>
  <c r="N410" i="2" a="1"/>
  <c r="N410" i="2" s="1"/>
  <c r="F411" i="2"/>
  <c r="K411" i="2"/>
  <c r="L411" i="2" a="1"/>
  <c r="L411" i="2" s="1"/>
  <c r="M411" i="2" a="1"/>
  <c r="M411" i="2" s="1"/>
  <c r="N411" i="2" a="1"/>
  <c r="N411" i="2" s="1"/>
  <c r="F412" i="2"/>
  <c r="K412" i="2"/>
  <c r="L412" i="2" a="1"/>
  <c r="L412" i="2" s="1"/>
  <c r="M412" i="2" a="1"/>
  <c r="M412" i="2" s="1"/>
  <c r="N412" i="2" a="1"/>
  <c r="N412" i="2" s="1"/>
  <c r="F413" i="2"/>
  <c r="K413" i="2"/>
  <c r="L413" i="2" a="1"/>
  <c r="L413" i="2" s="1"/>
  <c r="M413" i="2" a="1"/>
  <c r="M413" i="2" s="1"/>
  <c r="N413" i="2" a="1"/>
  <c r="N413" i="2" s="1"/>
  <c r="F414" i="2"/>
  <c r="K414" i="2"/>
  <c r="J414" i="2" s="1"/>
  <c r="L414" i="2" a="1"/>
  <c r="L414" i="2" s="1"/>
  <c r="M414" i="2" a="1"/>
  <c r="M414" i="2" s="1"/>
  <c r="N414" i="2" a="1"/>
  <c r="N414" i="2" s="1"/>
  <c r="F415" i="2"/>
  <c r="K415" i="2"/>
  <c r="L415" i="2" a="1"/>
  <c r="L415" i="2" s="1"/>
  <c r="M415" i="2" a="1"/>
  <c r="M415" i="2" s="1"/>
  <c r="N415" i="2" a="1"/>
  <c r="N415" i="2" s="1"/>
  <c r="F416" i="2"/>
  <c r="K416" i="2"/>
  <c r="L416" i="2" a="1"/>
  <c r="L416" i="2" s="1"/>
  <c r="M416" i="2" a="1"/>
  <c r="M416" i="2" s="1"/>
  <c r="N416" i="2" a="1"/>
  <c r="N416" i="2" s="1"/>
  <c r="F417" i="2"/>
  <c r="K417" i="2"/>
  <c r="L417" i="2" a="1"/>
  <c r="L417" i="2" s="1"/>
  <c r="M417" i="2" a="1"/>
  <c r="M417" i="2" s="1"/>
  <c r="N417" i="2" a="1"/>
  <c r="N417" i="2" s="1"/>
  <c r="F418" i="2"/>
  <c r="K418" i="2"/>
  <c r="L418" i="2" a="1"/>
  <c r="L418" i="2" s="1"/>
  <c r="M418" i="2" a="1"/>
  <c r="M418" i="2" s="1"/>
  <c r="N418" i="2" a="1"/>
  <c r="N418" i="2" s="1"/>
  <c r="F419" i="2"/>
  <c r="K419" i="2"/>
  <c r="L419" i="2" a="1"/>
  <c r="L419" i="2" s="1"/>
  <c r="M419" i="2" a="1"/>
  <c r="M419" i="2" s="1"/>
  <c r="N419" i="2" a="1"/>
  <c r="N419" i="2" s="1"/>
  <c r="F420" i="2"/>
  <c r="K420" i="2"/>
  <c r="L420" i="2" a="1"/>
  <c r="L420" i="2" s="1"/>
  <c r="M420" i="2" a="1"/>
  <c r="M420" i="2" s="1"/>
  <c r="N420" i="2" a="1"/>
  <c r="N420" i="2" s="1"/>
  <c r="F421" i="2"/>
  <c r="K421" i="2"/>
  <c r="L421" i="2" a="1"/>
  <c r="L421" i="2" s="1"/>
  <c r="M421" i="2" a="1"/>
  <c r="M421" i="2" s="1"/>
  <c r="N421" i="2" a="1"/>
  <c r="N421" i="2" s="1"/>
  <c r="F422" i="2"/>
  <c r="K422" i="2"/>
  <c r="L422" i="2" a="1"/>
  <c r="L422" i="2" s="1"/>
  <c r="M422" i="2" a="1"/>
  <c r="M422" i="2" s="1"/>
  <c r="N422" i="2" a="1"/>
  <c r="N422" i="2" s="1"/>
  <c r="F423" i="2"/>
  <c r="K423" i="2"/>
  <c r="L423" i="2" a="1"/>
  <c r="L423" i="2" s="1"/>
  <c r="M423" i="2" a="1"/>
  <c r="M423" i="2" s="1"/>
  <c r="N423" i="2" a="1"/>
  <c r="N423" i="2" s="1"/>
  <c r="F424" i="2"/>
  <c r="K424" i="2"/>
  <c r="L424" i="2" a="1"/>
  <c r="L424" i="2" s="1"/>
  <c r="M424" i="2" a="1"/>
  <c r="M424" i="2" s="1"/>
  <c r="N424" i="2" a="1"/>
  <c r="N424" i="2" s="1"/>
  <c r="F425" i="2"/>
  <c r="K425" i="2"/>
  <c r="L425" i="2" a="1"/>
  <c r="L425" i="2" s="1"/>
  <c r="M425" i="2" a="1"/>
  <c r="M425" i="2" s="1"/>
  <c r="N425" i="2" a="1"/>
  <c r="N425" i="2" s="1"/>
  <c r="F426" i="2"/>
  <c r="K426" i="2"/>
  <c r="J426" i="2" s="1"/>
  <c r="L426" i="2" a="1"/>
  <c r="L426" i="2" s="1"/>
  <c r="M426" i="2" a="1"/>
  <c r="M426" i="2" s="1"/>
  <c r="N426" i="2" a="1"/>
  <c r="N426" i="2" s="1"/>
  <c r="F427" i="2"/>
  <c r="K427" i="2"/>
  <c r="L427" i="2" a="1"/>
  <c r="L427" i="2" s="1"/>
  <c r="M427" i="2" a="1"/>
  <c r="M427" i="2" s="1"/>
  <c r="N427" i="2" a="1"/>
  <c r="N427" i="2" s="1"/>
  <c r="F428" i="2"/>
  <c r="K428" i="2"/>
  <c r="L428" i="2" a="1"/>
  <c r="L428" i="2" s="1"/>
  <c r="M428" i="2" a="1"/>
  <c r="M428" i="2" s="1"/>
  <c r="N428" i="2" a="1"/>
  <c r="N428" i="2" s="1"/>
  <c r="F429" i="2"/>
  <c r="K429" i="2"/>
  <c r="L429" i="2" a="1"/>
  <c r="L429" i="2" s="1"/>
  <c r="M429" i="2" a="1"/>
  <c r="M429" i="2" s="1"/>
  <c r="N429" i="2" a="1"/>
  <c r="N429" i="2" s="1"/>
  <c r="F430" i="2"/>
  <c r="K430" i="2"/>
  <c r="L430" i="2" a="1"/>
  <c r="L430" i="2" s="1"/>
  <c r="M430" i="2" a="1"/>
  <c r="M430" i="2" s="1"/>
  <c r="N430" i="2" a="1"/>
  <c r="N430" i="2" s="1"/>
  <c r="F431" i="2"/>
  <c r="K431" i="2"/>
  <c r="L431" i="2" a="1"/>
  <c r="L431" i="2" s="1"/>
  <c r="M431" i="2" a="1"/>
  <c r="M431" i="2" s="1"/>
  <c r="N431" i="2" a="1"/>
  <c r="N431" i="2" s="1"/>
  <c r="F432" i="2"/>
  <c r="K432" i="2"/>
  <c r="L432" i="2" a="1"/>
  <c r="L432" i="2" s="1"/>
  <c r="M432" i="2" a="1"/>
  <c r="M432" i="2" s="1"/>
  <c r="N432" i="2" a="1"/>
  <c r="N432" i="2" s="1"/>
  <c r="F433" i="2"/>
  <c r="K433" i="2"/>
  <c r="L433" i="2" a="1"/>
  <c r="L433" i="2" s="1"/>
  <c r="M433" i="2" a="1"/>
  <c r="M433" i="2" s="1"/>
  <c r="N433" i="2" a="1"/>
  <c r="N433" i="2" s="1"/>
  <c r="F434" i="2"/>
  <c r="K434" i="2"/>
  <c r="L434" i="2" a="1"/>
  <c r="L434" i="2" s="1"/>
  <c r="M434" i="2" a="1"/>
  <c r="M434" i="2" s="1"/>
  <c r="N434" i="2" a="1"/>
  <c r="N434" i="2" s="1"/>
  <c r="F435" i="2"/>
  <c r="K435" i="2"/>
  <c r="L435" i="2" a="1"/>
  <c r="L435" i="2" s="1"/>
  <c r="M435" i="2" a="1"/>
  <c r="M435" i="2" s="1"/>
  <c r="N435" i="2" a="1"/>
  <c r="N435" i="2" s="1"/>
  <c r="F436" i="2"/>
  <c r="K436" i="2"/>
  <c r="L436" i="2" a="1"/>
  <c r="L436" i="2" s="1"/>
  <c r="M436" i="2" a="1"/>
  <c r="M436" i="2" s="1"/>
  <c r="N436" i="2" a="1"/>
  <c r="N436" i="2" s="1"/>
  <c r="F437" i="2"/>
  <c r="K437" i="2"/>
  <c r="L437" i="2" a="1"/>
  <c r="L437" i="2" s="1"/>
  <c r="M437" i="2" a="1"/>
  <c r="M437" i="2" s="1"/>
  <c r="N437" i="2" a="1"/>
  <c r="N437" i="2" s="1"/>
  <c r="F438" i="2"/>
  <c r="K438" i="2"/>
  <c r="J438" i="2" s="1"/>
  <c r="L438" i="2" a="1"/>
  <c r="L438" i="2" s="1"/>
  <c r="M438" i="2" a="1"/>
  <c r="M438" i="2" s="1"/>
  <c r="N438" i="2" a="1"/>
  <c r="N438" i="2" s="1"/>
  <c r="F439" i="2"/>
  <c r="K439" i="2"/>
  <c r="L439" i="2" a="1"/>
  <c r="L439" i="2" s="1"/>
  <c r="M439" i="2" a="1"/>
  <c r="M439" i="2" s="1"/>
  <c r="N439" i="2" a="1"/>
  <c r="N439" i="2" s="1"/>
  <c r="F440" i="2"/>
  <c r="K440" i="2"/>
  <c r="L440" i="2" a="1"/>
  <c r="L440" i="2" s="1"/>
  <c r="M440" i="2" a="1"/>
  <c r="M440" i="2" s="1"/>
  <c r="N440" i="2" a="1"/>
  <c r="N440" i="2" s="1"/>
  <c r="F441" i="2"/>
  <c r="K441" i="2"/>
  <c r="L441" i="2" a="1"/>
  <c r="L441" i="2" s="1"/>
  <c r="M441" i="2" a="1"/>
  <c r="M441" i="2" s="1"/>
  <c r="N441" i="2" a="1"/>
  <c r="N441" i="2" s="1"/>
  <c r="F442" i="2"/>
  <c r="K442" i="2"/>
  <c r="L442" i="2" a="1"/>
  <c r="L442" i="2" s="1"/>
  <c r="M442" i="2" a="1"/>
  <c r="M442" i="2" s="1"/>
  <c r="N442" i="2" a="1"/>
  <c r="N442" i="2" s="1"/>
  <c r="F443" i="2"/>
  <c r="K443" i="2"/>
  <c r="L443" i="2" a="1"/>
  <c r="L443" i="2" s="1"/>
  <c r="M443" i="2" a="1"/>
  <c r="M443" i="2" s="1"/>
  <c r="N443" i="2" a="1"/>
  <c r="N443" i="2" s="1"/>
  <c r="F444" i="2"/>
  <c r="K444" i="2"/>
  <c r="L444" i="2" a="1"/>
  <c r="L444" i="2" s="1"/>
  <c r="M444" i="2" a="1"/>
  <c r="M444" i="2" s="1"/>
  <c r="N444" i="2" a="1"/>
  <c r="N444" i="2" s="1"/>
  <c r="F445" i="2"/>
  <c r="K445" i="2"/>
  <c r="L445" i="2" a="1"/>
  <c r="L445" i="2" s="1"/>
  <c r="M445" i="2" a="1"/>
  <c r="M445" i="2" s="1"/>
  <c r="N445" i="2" a="1"/>
  <c r="N445" i="2" s="1"/>
  <c r="F446" i="2"/>
  <c r="K446" i="2"/>
  <c r="L446" i="2" a="1"/>
  <c r="L446" i="2" s="1"/>
  <c r="M446" i="2" a="1"/>
  <c r="M446" i="2" s="1"/>
  <c r="N446" i="2" a="1"/>
  <c r="N446" i="2" s="1"/>
  <c r="F447" i="2"/>
  <c r="K447" i="2"/>
  <c r="L447" i="2" a="1"/>
  <c r="L447" i="2" s="1"/>
  <c r="M447" i="2" a="1"/>
  <c r="M447" i="2" s="1"/>
  <c r="N447" i="2" a="1"/>
  <c r="N447" i="2" s="1"/>
  <c r="F448" i="2"/>
  <c r="K448" i="2"/>
  <c r="L448" i="2" a="1"/>
  <c r="L448" i="2" s="1"/>
  <c r="M448" i="2" a="1"/>
  <c r="M448" i="2" s="1"/>
  <c r="N448" i="2" a="1"/>
  <c r="N448" i="2" s="1"/>
  <c r="F449" i="2"/>
  <c r="K449" i="2"/>
  <c r="L449" i="2" a="1"/>
  <c r="L449" i="2" s="1"/>
  <c r="M449" i="2" a="1"/>
  <c r="M449" i="2" s="1"/>
  <c r="N449" i="2" a="1"/>
  <c r="N449" i="2" s="1"/>
  <c r="F450" i="2"/>
  <c r="K450" i="2"/>
  <c r="J450" i="2" s="1"/>
  <c r="L450" i="2" a="1"/>
  <c r="L450" i="2" s="1"/>
  <c r="M450" i="2" a="1"/>
  <c r="M450" i="2" s="1"/>
  <c r="N450" i="2" a="1"/>
  <c r="N450" i="2" s="1"/>
  <c r="F451" i="2"/>
  <c r="K451" i="2"/>
  <c r="L451" i="2" a="1"/>
  <c r="L451" i="2" s="1"/>
  <c r="M451" i="2" a="1"/>
  <c r="M451" i="2" s="1"/>
  <c r="N451" i="2" a="1"/>
  <c r="N451" i="2" s="1"/>
  <c r="F452" i="2"/>
  <c r="K452" i="2"/>
  <c r="L452" i="2" a="1"/>
  <c r="L452" i="2" s="1"/>
  <c r="M452" i="2" a="1"/>
  <c r="M452" i="2" s="1"/>
  <c r="N452" i="2" a="1"/>
  <c r="N452" i="2" s="1"/>
  <c r="F453" i="2"/>
  <c r="K453" i="2"/>
  <c r="L453" i="2" a="1"/>
  <c r="L453" i="2" s="1"/>
  <c r="M453" i="2" a="1"/>
  <c r="M453" i="2" s="1"/>
  <c r="N453" i="2" a="1"/>
  <c r="N453" i="2" s="1"/>
  <c r="F454" i="2"/>
  <c r="K454" i="2"/>
  <c r="L454" i="2" a="1"/>
  <c r="L454" i="2" s="1"/>
  <c r="M454" i="2" a="1"/>
  <c r="M454" i="2" s="1"/>
  <c r="N454" i="2" a="1"/>
  <c r="N454" i="2" s="1"/>
  <c r="F455" i="2"/>
  <c r="K455" i="2"/>
  <c r="L455" i="2" a="1"/>
  <c r="L455" i="2" s="1"/>
  <c r="M455" i="2" a="1"/>
  <c r="M455" i="2" s="1"/>
  <c r="N455" i="2" a="1"/>
  <c r="N455" i="2" s="1"/>
  <c r="F456" i="2"/>
  <c r="K456" i="2"/>
  <c r="L456" i="2" a="1"/>
  <c r="L456" i="2" s="1"/>
  <c r="M456" i="2" a="1"/>
  <c r="M456" i="2" s="1"/>
  <c r="N456" i="2" a="1"/>
  <c r="N456" i="2" s="1"/>
  <c r="F457" i="2"/>
  <c r="K457" i="2"/>
  <c r="L457" i="2" a="1"/>
  <c r="L457" i="2" s="1"/>
  <c r="M457" i="2" a="1"/>
  <c r="M457" i="2" s="1"/>
  <c r="N457" i="2" a="1"/>
  <c r="N457" i="2" s="1"/>
  <c r="F458" i="2"/>
  <c r="K458" i="2"/>
  <c r="L458" i="2" a="1"/>
  <c r="L458" i="2" s="1"/>
  <c r="M458" i="2" a="1"/>
  <c r="M458" i="2" s="1"/>
  <c r="N458" i="2" a="1"/>
  <c r="N458" i="2" s="1"/>
  <c r="F459" i="2"/>
  <c r="K459" i="2"/>
  <c r="L459" i="2" a="1"/>
  <c r="L459" i="2" s="1"/>
  <c r="M459" i="2" a="1"/>
  <c r="M459" i="2" s="1"/>
  <c r="N459" i="2" a="1"/>
  <c r="N459" i="2" s="1"/>
  <c r="F460" i="2"/>
  <c r="K460" i="2"/>
  <c r="L460" i="2" a="1"/>
  <c r="L460" i="2" s="1"/>
  <c r="M460" i="2" a="1"/>
  <c r="M460" i="2" s="1"/>
  <c r="N460" i="2" a="1"/>
  <c r="N460" i="2" s="1"/>
  <c r="F461" i="2"/>
  <c r="K461" i="2"/>
  <c r="L461" i="2" a="1"/>
  <c r="L461" i="2" s="1"/>
  <c r="M461" i="2" a="1"/>
  <c r="M461" i="2" s="1"/>
  <c r="N461" i="2" a="1"/>
  <c r="N461" i="2" s="1"/>
  <c r="F462" i="2"/>
  <c r="K462" i="2"/>
  <c r="J462" i="2" s="1"/>
  <c r="L462" i="2" a="1"/>
  <c r="L462" i="2" s="1"/>
  <c r="M462" i="2" a="1"/>
  <c r="M462" i="2" s="1"/>
  <c r="N462" i="2" a="1"/>
  <c r="N462" i="2" s="1"/>
  <c r="F463" i="2"/>
  <c r="K463" i="2"/>
  <c r="L463" i="2" a="1"/>
  <c r="L463" i="2" s="1"/>
  <c r="M463" i="2" a="1"/>
  <c r="M463" i="2" s="1"/>
  <c r="N463" i="2" a="1"/>
  <c r="N463" i="2" s="1"/>
  <c r="F464" i="2"/>
  <c r="K464" i="2"/>
  <c r="L464" i="2" a="1"/>
  <c r="L464" i="2" s="1"/>
  <c r="M464" i="2" a="1"/>
  <c r="M464" i="2" s="1"/>
  <c r="N464" i="2" a="1"/>
  <c r="N464" i="2" s="1"/>
  <c r="F465" i="2"/>
  <c r="K465" i="2"/>
  <c r="L465" i="2" a="1"/>
  <c r="L465" i="2" s="1"/>
  <c r="M465" i="2" a="1"/>
  <c r="M465" i="2" s="1"/>
  <c r="N465" i="2" a="1"/>
  <c r="N465" i="2" s="1"/>
  <c r="F466" i="2"/>
  <c r="K466" i="2"/>
  <c r="L466" i="2" a="1"/>
  <c r="L466" i="2" s="1"/>
  <c r="M466" i="2" a="1"/>
  <c r="M466" i="2" s="1"/>
  <c r="N466" i="2" a="1"/>
  <c r="N466" i="2" s="1"/>
  <c r="F467" i="2"/>
  <c r="K467" i="2"/>
  <c r="L467" i="2" a="1"/>
  <c r="L467" i="2" s="1"/>
  <c r="M467" i="2" a="1"/>
  <c r="M467" i="2" s="1"/>
  <c r="N467" i="2" a="1"/>
  <c r="N467" i="2" s="1"/>
  <c r="F468" i="2"/>
  <c r="K468" i="2"/>
  <c r="L468" i="2" a="1"/>
  <c r="L468" i="2" s="1"/>
  <c r="M468" i="2" a="1"/>
  <c r="M468" i="2" s="1"/>
  <c r="N468" i="2" a="1"/>
  <c r="N468" i="2" s="1"/>
  <c r="F469" i="2"/>
  <c r="K469" i="2"/>
  <c r="L469" i="2" a="1"/>
  <c r="L469" i="2" s="1"/>
  <c r="M469" i="2" a="1"/>
  <c r="M469" i="2" s="1"/>
  <c r="N469" i="2" a="1"/>
  <c r="N469" i="2" s="1"/>
  <c r="F470" i="2"/>
  <c r="K470" i="2"/>
  <c r="L470" i="2" a="1"/>
  <c r="L470" i="2" s="1"/>
  <c r="M470" i="2" a="1"/>
  <c r="M470" i="2" s="1"/>
  <c r="N470" i="2" a="1"/>
  <c r="N470" i="2" s="1"/>
  <c r="F471" i="2"/>
  <c r="K471" i="2"/>
  <c r="L471" i="2" a="1"/>
  <c r="L471" i="2" s="1"/>
  <c r="M471" i="2" a="1"/>
  <c r="M471" i="2" s="1"/>
  <c r="N471" i="2" a="1"/>
  <c r="N471" i="2" s="1"/>
  <c r="F472" i="2"/>
  <c r="K472" i="2"/>
  <c r="L472" i="2" a="1"/>
  <c r="L472" i="2" s="1"/>
  <c r="M472" i="2" a="1"/>
  <c r="M472" i="2" s="1"/>
  <c r="N472" i="2" a="1"/>
  <c r="N472" i="2" s="1"/>
  <c r="F473" i="2"/>
  <c r="K473" i="2"/>
  <c r="L473" i="2" a="1"/>
  <c r="L473" i="2" s="1"/>
  <c r="M473" i="2" a="1"/>
  <c r="M473" i="2" s="1"/>
  <c r="N473" i="2" a="1"/>
  <c r="N473" i="2" s="1"/>
  <c r="F474" i="2"/>
  <c r="K474" i="2"/>
  <c r="J474" i="2" s="1"/>
  <c r="L474" i="2" a="1"/>
  <c r="L474" i="2" s="1"/>
  <c r="M474" i="2" a="1"/>
  <c r="M474" i="2" s="1"/>
  <c r="N474" i="2" a="1"/>
  <c r="N474" i="2" s="1"/>
  <c r="F475" i="2"/>
  <c r="K475" i="2"/>
  <c r="L475" i="2" a="1"/>
  <c r="L475" i="2" s="1"/>
  <c r="M475" i="2" a="1"/>
  <c r="M475" i="2" s="1"/>
  <c r="N475" i="2" a="1"/>
  <c r="N475" i="2" s="1"/>
  <c r="F476" i="2"/>
  <c r="K476" i="2"/>
  <c r="L476" i="2" a="1"/>
  <c r="L476" i="2" s="1"/>
  <c r="M476" i="2" a="1"/>
  <c r="M476" i="2" s="1"/>
  <c r="N476" i="2" a="1"/>
  <c r="N476" i="2" s="1"/>
  <c r="F477" i="2"/>
  <c r="K477" i="2"/>
  <c r="L477" i="2" a="1"/>
  <c r="L477" i="2" s="1"/>
  <c r="M477" i="2" a="1"/>
  <c r="M477" i="2" s="1"/>
  <c r="N477" i="2" a="1"/>
  <c r="N477" i="2" s="1"/>
  <c r="F478" i="2"/>
  <c r="K478" i="2"/>
  <c r="L478" i="2" a="1"/>
  <c r="L478" i="2" s="1"/>
  <c r="M478" i="2" a="1"/>
  <c r="M478" i="2" s="1"/>
  <c r="N478" i="2" a="1"/>
  <c r="N478" i="2" s="1"/>
  <c r="F479" i="2"/>
  <c r="K479" i="2"/>
  <c r="L479" i="2" a="1"/>
  <c r="L479" i="2" s="1"/>
  <c r="M479" i="2" a="1"/>
  <c r="M479" i="2" s="1"/>
  <c r="N479" i="2" a="1"/>
  <c r="N479" i="2" s="1"/>
  <c r="F480" i="2"/>
  <c r="K480" i="2"/>
  <c r="L480" i="2" a="1"/>
  <c r="L480" i="2" s="1"/>
  <c r="M480" i="2" a="1"/>
  <c r="M480" i="2" s="1"/>
  <c r="N480" i="2" a="1"/>
  <c r="N480" i="2" s="1"/>
  <c r="F481" i="2"/>
  <c r="K481" i="2"/>
  <c r="L481" i="2" a="1"/>
  <c r="L481" i="2" s="1"/>
  <c r="M481" i="2" a="1"/>
  <c r="M481" i="2" s="1"/>
  <c r="N481" i="2" a="1"/>
  <c r="N481" i="2" s="1"/>
  <c r="F482" i="2"/>
  <c r="K482" i="2"/>
  <c r="L482" i="2" a="1"/>
  <c r="L482" i="2" s="1"/>
  <c r="M482" i="2" a="1"/>
  <c r="M482" i="2" s="1"/>
  <c r="N482" i="2" a="1"/>
  <c r="N482" i="2" s="1"/>
  <c r="F483" i="2"/>
  <c r="K483" i="2"/>
  <c r="L483" i="2" a="1"/>
  <c r="L483" i="2" s="1"/>
  <c r="M483" i="2" a="1"/>
  <c r="M483" i="2" s="1"/>
  <c r="N483" i="2" a="1"/>
  <c r="N483" i="2" s="1"/>
  <c r="F484" i="2"/>
  <c r="K484" i="2"/>
  <c r="L484" i="2" a="1"/>
  <c r="L484" i="2" s="1"/>
  <c r="M484" i="2" a="1"/>
  <c r="M484" i="2" s="1"/>
  <c r="N484" i="2" a="1"/>
  <c r="N484" i="2" s="1"/>
  <c r="F485" i="2"/>
  <c r="K485" i="2"/>
  <c r="L485" i="2" a="1"/>
  <c r="L485" i="2" s="1"/>
  <c r="M485" i="2" a="1"/>
  <c r="M485" i="2" s="1"/>
  <c r="N485" i="2" a="1"/>
  <c r="N485" i="2" s="1"/>
  <c r="F486" i="2"/>
  <c r="K486" i="2"/>
  <c r="J486" i="2" s="1"/>
  <c r="L486" i="2" a="1"/>
  <c r="L486" i="2" s="1"/>
  <c r="M486" i="2" a="1"/>
  <c r="M486" i="2" s="1"/>
  <c r="N486" i="2" a="1"/>
  <c r="N486" i="2" s="1"/>
  <c r="F487" i="2"/>
  <c r="K487" i="2"/>
  <c r="L487" i="2" a="1"/>
  <c r="L487" i="2" s="1"/>
  <c r="M487" i="2" a="1"/>
  <c r="M487" i="2" s="1"/>
  <c r="N487" i="2" a="1"/>
  <c r="N487" i="2" s="1"/>
  <c r="F488" i="2"/>
  <c r="K488" i="2"/>
  <c r="L488" i="2" a="1"/>
  <c r="L488" i="2" s="1"/>
  <c r="M488" i="2" a="1"/>
  <c r="M488" i="2" s="1"/>
  <c r="N488" i="2" a="1"/>
  <c r="N488" i="2" s="1"/>
  <c r="F489" i="2"/>
  <c r="K489" i="2"/>
  <c r="L489" i="2" a="1"/>
  <c r="L489" i="2" s="1"/>
  <c r="M489" i="2" a="1"/>
  <c r="M489" i="2" s="1"/>
  <c r="N489" i="2" a="1"/>
  <c r="N489" i="2" s="1"/>
  <c r="F490" i="2"/>
  <c r="K490" i="2"/>
  <c r="L490" i="2" a="1"/>
  <c r="L490" i="2" s="1"/>
  <c r="M490" i="2" a="1"/>
  <c r="M490" i="2" s="1"/>
  <c r="N490" i="2" a="1"/>
  <c r="N490" i="2" s="1"/>
  <c r="F491" i="2"/>
  <c r="K491" i="2"/>
  <c r="L491" i="2" a="1"/>
  <c r="L491" i="2" s="1"/>
  <c r="M491" i="2" a="1"/>
  <c r="M491" i="2" s="1"/>
  <c r="N491" i="2" a="1"/>
  <c r="N491" i="2" s="1"/>
  <c r="F492" i="2"/>
  <c r="K492" i="2"/>
  <c r="L492" i="2" a="1"/>
  <c r="L492" i="2" s="1"/>
  <c r="M492" i="2" a="1"/>
  <c r="M492" i="2" s="1"/>
  <c r="N492" i="2" a="1"/>
  <c r="N492" i="2" s="1"/>
  <c r="F493" i="2"/>
  <c r="K493" i="2"/>
  <c r="L493" i="2" a="1"/>
  <c r="L493" i="2" s="1"/>
  <c r="M493" i="2" a="1"/>
  <c r="M493" i="2" s="1"/>
  <c r="N493" i="2" a="1"/>
  <c r="N493" i="2" s="1"/>
  <c r="F494" i="2"/>
  <c r="K494" i="2"/>
  <c r="L494" i="2" a="1"/>
  <c r="L494" i="2" s="1"/>
  <c r="M494" i="2" a="1"/>
  <c r="M494" i="2" s="1"/>
  <c r="N494" i="2" a="1"/>
  <c r="N494" i="2" s="1"/>
  <c r="F495" i="2"/>
  <c r="K495" i="2"/>
  <c r="L495" i="2" a="1"/>
  <c r="L495" i="2" s="1"/>
  <c r="M495" i="2" a="1"/>
  <c r="M495" i="2" s="1"/>
  <c r="N495" i="2" a="1"/>
  <c r="N495" i="2" s="1"/>
  <c r="F496" i="2"/>
  <c r="K496" i="2"/>
  <c r="L496" i="2" a="1"/>
  <c r="L496" i="2" s="1"/>
  <c r="M496" i="2" a="1"/>
  <c r="M496" i="2" s="1"/>
  <c r="N496" i="2" a="1"/>
  <c r="N496" i="2" s="1"/>
  <c r="F497" i="2"/>
  <c r="K497" i="2"/>
  <c r="L497" i="2" a="1"/>
  <c r="L497" i="2" s="1"/>
  <c r="M497" i="2" a="1"/>
  <c r="M497" i="2" s="1"/>
  <c r="N497" i="2" a="1"/>
  <c r="N497" i="2" s="1"/>
  <c r="F498" i="2"/>
  <c r="K498" i="2"/>
  <c r="J498" i="2" s="1"/>
  <c r="L498" i="2" a="1"/>
  <c r="L498" i="2" s="1"/>
  <c r="M498" i="2" a="1"/>
  <c r="M498" i="2" s="1"/>
  <c r="N498" i="2" a="1"/>
  <c r="N498" i="2" s="1"/>
  <c r="F4" i="2"/>
  <c r="F2" i="2"/>
  <c r="F10" i="2"/>
  <c r="F14" i="2"/>
  <c r="F17" i="2"/>
  <c r="F18" i="2"/>
  <c r="F21" i="2"/>
  <c r="F22" i="2"/>
  <c r="F9" i="2"/>
  <c r="F20" i="2"/>
  <c r="F5" i="2"/>
  <c r="F11" i="2"/>
  <c r="F15" i="2"/>
  <c r="F13" i="2"/>
  <c r="F16" i="2"/>
  <c r="F19" i="2"/>
  <c r="F12" i="2"/>
  <c r="F8" i="2"/>
  <c r="F3" i="2"/>
  <c r="L3" i="2" a="1"/>
  <c r="L3" i="2" s="1"/>
  <c r="M3" i="2" a="1"/>
  <c r="M3" i="2" s="1"/>
  <c r="N3" i="2" a="1"/>
  <c r="N3" i="2" s="1"/>
  <c r="L4" i="2" a="1"/>
  <c r="L4" i="2" s="1"/>
  <c r="M4" i="2" a="1"/>
  <c r="M4" i="2" s="1"/>
  <c r="N4" i="2" a="1"/>
  <c r="N4" i="2" s="1"/>
  <c r="L5" i="2" a="1"/>
  <c r="L5" i="2" s="1"/>
  <c r="M5" i="2" a="1"/>
  <c r="M5" i="2" s="1"/>
  <c r="N5" i="2" a="1"/>
  <c r="N5" i="2" s="1"/>
  <c r="L6" i="2" a="1"/>
  <c r="L6" i="2" s="1"/>
  <c r="M6" i="2" a="1"/>
  <c r="M6" i="2" s="1"/>
  <c r="N6" i="2" a="1"/>
  <c r="N6" i="2" s="1"/>
  <c r="L7" i="2" a="1"/>
  <c r="L7" i="2" s="1"/>
  <c r="M7" i="2" a="1"/>
  <c r="M7" i="2" s="1"/>
  <c r="N7" i="2" a="1"/>
  <c r="N7" i="2" s="1"/>
  <c r="L8" i="2" a="1"/>
  <c r="L8" i="2" s="1"/>
  <c r="M8" i="2" a="1"/>
  <c r="M8" i="2" s="1"/>
  <c r="N8" i="2" a="1"/>
  <c r="N8" i="2" s="1"/>
  <c r="L9" i="2" a="1"/>
  <c r="L9" i="2" s="1"/>
  <c r="M9" i="2" a="1"/>
  <c r="M9" i="2" s="1"/>
  <c r="N9" i="2" a="1"/>
  <c r="N9" i="2" s="1"/>
  <c r="L10" i="2" a="1"/>
  <c r="L10" i="2" s="1"/>
  <c r="M10" i="2" a="1"/>
  <c r="M10" i="2" s="1"/>
  <c r="N10" i="2" a="1"/>
  <c r="N10" i="2" s="1"/>
  <c r="L11" i="2" a="1"/>
  <c r="L11" i="2" s="1"/>
  <c r="M11" i="2" a="1"/>
  <c r="M11" i="2" s="1"/>
  <c r="N11" i="2" a="1"/>
  <c r="N11" i="2" s="1"/>
  <c r="L12" i="2" a="1"/>
  <c r="L12" i="2" s="1"/>
  <c r="M12" i="2" a="1"/>
  <c r="M12" i="2" s="1"/>
  <c r="N12" i="2" a="1"/>
  <c r="N12" i="2" s="1"/>
  <c r="L13" i="2" a="1"/>
  <c r="L13" i="2" s="1"/>
  <c r="M13" i="2" a="1"/>
  <c r="M13" i="2" s="1"/>
  <c r="N13" i="2" a="1"/>
  <c r="N13" i="2" s="1"/>
  <c r="L14" i="2" a="1"/>
  <c r="L14" i="2" s="1"/>
  <c r="M14" i="2" a="1"/>
  <c r="M14" i="2" s="1"/>
  <c r="N14" i="2" a="1"/>
  <c r="N14" i="2" s="1"/>
  <c r="L15" i="2" a="1"/>
  <c r="L15" i="2" s="1"/>
  <c r="M15" i="2" a="1"/>
  <c r="M15" i="2" s="1"/>
  <c r="N15" i="2" a="1"/>
  <c r="N15" i="2" s="1"/>
  <c r="L16" i="2" a="1"/>
  <c r="L16" i="2" s="1"/>
  <c r="M16" i="2" a="1"/>
  <c r="M16" i="2" s="1"/>
  <c r="N16" i="2" a="1"/>
  <c r="N16" i="2" s="1"/>
  <c r="L17" i="2" a="1"/>
  <c r="L17" i="2" s="1"/>
  <c r="M17" i="2" a="1"/>
  <c r="M17" i="2" s="1"/>
  <c r="N17" i="2" a="1"/>
  <c r="N17" i="2" s="1"/>
  <c r="L18" i="2" a="1"/>
  <c r="L18" i="2" s="1"/>
  <c r="M18" i="2" a="1"/>
  <c r="M18" i="2" s="1"/>
  <c r="N18" i="2" a="1"/>
  <c r="N18" i="2" s="1"/>
  <c r="L19" i="2" a="1"/>
  <c r="L19" i="2" s="1"/>
  <c r="M19" i="2" a="1"/>
  <c r="M19" i="2" s="1"/>
  <c r="N19" i="2" a="1"/>
  <c r="N19" i="2" s="1"/>
  <c r="L20" i="2" a="1"/>
  <c r="L20" i="2" s="1"/>
  <c r="M20" i="2" a="1"/>
  <c r="M20" i="2" s="1"/>
  <c r="N20" i="2" a="1"/>
  <c r="N20" i="2" s="1"/>
  <c r="N2" i="2" a="1"/>
  <c r="N2" i="2" s="1"/>
  <c r="M2" i="2" a="1"/>
  <c r="M2" i="2" s="1"/>
  <c r="L2" i="2" a="1"/>
  <c r="L2" i="2" s="1"/>
  <c r="J493" i="2" l="1"/>
  <c r="J481" i="2"/>
  <c r="J469" i="2"/>
  <c r="J457" i="2"/>
  <c r="J445" i="2"/>
  <c r="J433" i="2"/>
  <c r="J421" i="2"/>
  <c r="J409" i="2"/>
  <c r="J397" i="2"/>
  <c r="J385" i="2"/>
  <c r="J373" i="2"/>
  <c r="J361" i="2"/>
  <c r="J349" i="2"/>
  <c r="J337" i="2"/>
  <c r="J325" i="2"/>
  <c r="J313" i="2"/>
  <c r="J301" i="2"/>
  <c r="J289" i="2"/>
  <c r="J277" i="2"/>
  <c r="J265" i="2"/>
  <c r="J253" i="2"/>
  <c r="J241" i="2"/>
  <c r="J229" i="2"/>
  <c r="J217" i="2"/>
  <c r="J205" i="2"/>
  <c r="J193" i="2"/>
  <c r="J181" i="2"/>
  <c r="J169" i="2"/>
  <c r="J157" i="2"/>
  <c r="J145" i="2"/>
  <c r="J133" i="2"/>
  <c r="J121" i="2"/>
  <c r="J109" i="2"/>
  <c r="J97" i="2"/>
  <c r="J85" i="2"/>
  <c r="J73" i="2"/>
  <c r="J61" i="2"/>
  <c r="J49" i="2"/>
  <c r="J37" i="2"/>
  <c r="J432" i="2"/>
  <c r="J372" i="2"/>
  <c r="J360" i="2"/>
  <c r="J300" i="2"/>
  <c r="J240" i="2"/>
  <c r="J228" i="2"/>
  <c r="J192" i="2"/>
  <c r="J180" i="2"/>
  <c r="J156" i="2"/>
  <c r="J132" i="2"/>
  <c r="J120" i="2"/>
  <c r="J96" i="2"/>
  <c r="J72" i="2"/>
  <c r="J60" i="2"/>
  <c r="J480" i="2"/>
  <c r="J456" i="2"/>
  <c r="J396" i="2"/>
  <c r="J324" i="2"/>
  <c r="J312" i="2"/>
  <c r="J288" i="2"/>
  <c r="J264" i="2"/>
  <c r="J216" i="2"/>
  <c r="J204" i="2"/>
  <c r="J168" i="2"/>
  <c r="J144" i="2"/>
  <c r="J108" i="2"/>
  <c r="J84" i="2"/>
  <c r="J48" i="2"/>
  <c r="J468" i="2"/>
  <c r="J444" i="2"/>
  <c r="J420" i="2"/>
  <c r="J408" i="2"/>
  <c r="J348" i="2"/>
  <c r="J336" i="2"/>
  <c r="J276" i="2"/>
  <c r="J252" i="2"/>
  <c r="J36" i="2"/>
  <c r="J492" i="2"/>
  <c r="J384" i="2"/>
  <c r="I26" i="2"/>
  <c r="D26" i="2" s="1"/>
  <c r="I23" i="2"/>
  <c r="J25" i="2"/>
  <c r="J24" i="2"/>
  <c r="J488" i="2"/>
  <c r="J476" i="2"/>
  <c r="J464" i="2"/>
  <c r="J452" i="2"/>
  <c r="J440" i="2"/>
  <c r="J428" i="2"/>
  <c r="J416" i="2"/>
  <c r="J404" i="2"/>
  <c r="J392" i="2"/>
  <c r="J380" i="2"/>
  <c r="J368" i="2"/>
  <c r="J356" i="2"/>
  <c r="J344" i="2"/>
  <c r="J332" i="2"/>
  <c r="J320" i="2"/>
  <c r="J308" i="2"/>
  <c r="J296" i="2"/>
  <c r="J284" i="2"/>
  <c r="J272" i="2"/>
  <c r="J260" i="2"/>
  <c r="J248" i="2"/>
  <c r="J236" i="2"/>
  <c r="J224" i="2"/>
  <c r="J212" i="2"/>
  <c r="J200" i="2"/>
  <c r="J188" i="2"/>
  <c r="J176" i="2"/>
  <c r="J164" i="2"/>
  <c r="J152" i="2"/>
  <c r="J140" i="2"/>
  <c r="J128" i="2"/>
  <c r="J116" i="2"/>
  <c r="J104" i="2"/>
  <c r="J92" i="2"/>
  <c r="J80" i="2"/>
  <c r="J68" i="2"/>
  <c r="J56" i="2"/>
  <c r="J44" i="2"/>
  <c r="J32" i="2"/>
  <c r="J495" i="2"/>
  <c r="J483" i="2"/>
  <c r="J471" i="2"/>
  <c r="J459" i="2"/>
  <c r="J447" i="2"/>
  <c r="J435" i="2"/>
  <c r="J423" i="2"/>
  <c r="J411" i="2"/>
  <c r="J399" i="2"/>
  <c r="J387" i="2"/>
  <c r="J375" i="2"/>
  <c r="J363" i="2"/>
  <c r="J351" i="2"/>
  <c r="J339" i="2"/>
  <c r="J327" i="2"/>
  <c r="J315" i="2"/>
  <c r="J303" i="2"/>
  <c r="J291" i="2"/>
  <c r="J279" i="2"/>
  <c r="J267" i="2"/>
  <c r="J255" i="2"/>
  <c r="J243" i="2"/>
  <c r="J231" i="2"/>
  <c r="J219" i="2"/>
  <c r="J207" i="2"/>
  <c r="J195" i="2"/>
  <c r="J183" i="2"/>
  <c r="J171" i="2"/>
  <c r="J159" i="2"/>
  <c r="J147" i="2"/>
  <c r="J135" i="2"/>
  <c r="J123" i="2"/>
  <c r="J111" i="2"/>
  <c r="J99" i="2"/>
  <c r="J87" i="2"/>
  <c r="J75" i="2"/>
  <c r="J63" i="2"/>
  <c r="J51" i="2"/>
  <c r="J39" i="2"/>
  <c r="J27" i="2"/>
  <c r="J490" i="2"/>
  <c r="J478" i="2"/>
  <c r="J466" i="2"/>
  <c r="J454" i="2"/>
  <c r="J442" i="2"/>
  <c r="J430" i="2"/>
  <c r="J418" i="2"/>
  <c r="J406" i="2"/>
  <c r="J394" i="2"/>
  <c r="J382" i="2"/>
  <c r="J370" i="2"/>
  <c r="J358" i="2"/>
  <c r="J346" i="2"/>
  <c r="J334" i="2"/>
  <c r="J322" i="2"/>
  <c r="J310" i="2"/>
  <c r="J298" i="2"/>
  <c r="J286" i="2"/>
  <c r="J274" i="2"/>
  <c r="J262" i="2"/>
  <c r="J250" i="2"/>
  <c r="J238" i="2"/>
  <c r="J226" i="2"/>
  <c r="J214" i="2"/>
  <c r="J202" i="2"/>
  <c r="J190" i="2"/>
  <c r="J178" i="2"/>
  <c r="J166" i="2"/>
  <c r="J154" i="2"/>
  <c r="J142" i="2"/>
  <c r="J130" i="2"/>
  <c r="J118" i="2"/>
  <c r="J106" i="2"/>
  <c r="J94" i="2"/>
  <c r="J82" i="2"/>
  <c r="J70" i="2"/>
  <c r="J58" i="2"/>
  <c r="J46" i="2"/>
  <c r="J34" i="2"/>
  <c r="J22" i="2"/>
  <c r="J497" i="2"/>
  <c r="J485" i="2"/>
  <c r="J473" i="2"/>
  <c r="J461" i="2"/>
  <c r="J449" i="2"/>
  <c r="J437" i="2"/>
  <c r="J425" i="2"/>
  <c r="J413" i="2"/>
  <c r="J401" i="2"/>
  <c r="J389" i="2"/>
  <c r="J377" i="2"/>
  <c r="J365" i="2"/>
  <c r="J353" i="2"/>
  <c r="J341" i="2"/>
  <c r="J329" i="2"/>
  <c r="J317" i="2"/>
  <c r="J305" i="2"/>
  <c r="J293" i="2"/>
  <c r="J281" i="2"/>
  <c r="J269" i="2"/>
  <c r="J257" i="2"/>
  <c r="J245" i="2"/>
  <c r="J233" i="2"/>
  <c r="J221" i="2"/>
  <c r="J209" i="2"/>
  <c r="J197" i="2"/>
  <c r="J185" i="2"/>
  <c r="J173" i="2"/>
  <c r="J161" i="2"/>
  <c r="J149" i="2"/>
  <c r="J137" i="2"/>
  <c r="J125" i="2"/>
  <c r="J113" i="2"/>
  <c r="J101" i="2"/>
  <c r="J89" i="2"/>
  <c r="J77" i="2"/>
  <c r="J65" i="2"/>
  <c r="J53" i="2"/>
  <c r="J41" i="2"/>
  <c r="J29" i="2"/>
  <c r="J487" i="2"/>
  <c r="J475" i="2"/>
  <c r="J463" i="2"/>
  <c r="J451" i="2"/>
  <c r="J439" i="2"/>
  <c r="J427" i="2"/>
  <c r="J415" i="2"/>
  <c r="J403" i="2"/>
  <c r="J391" i="2"/>
  <c r="J379" i="2"/>
  <c r="J367" i="2"/>
  <c r="J355" i="2"/>
  <c r="J343" i="2"/>
  <c r="J331" i="2"/>
  <c r="J319" i="2"/>
  <c r="J307" i="2"/>
  <c r="J295" i="2"/>
  <c r="J283" i="2"/>
  <c r="J271" i="2"/>
  <c r="J259" i="2"/>
  <c r="J247" i="2"/>
  <c r="J235" i="2"/>
  <c r="J223" i="2"/>
  <c r="J211" i="2"/>
  <c r="J199" i="2"/>
  <c r="J187" i="2"/>
  <c r="J175" i="2"/>
  <c r="J163" i="2"/>
  <c r="J151" i="2"/>
  <c r="J139" i="2"/>
  <c r="J127" i="2"/>
  <c r="J115" i="2"/>
  <c r="J103" i="2"/>
  <c r="J91" i="2"/>
  <c r="J79" i="2"/>
  <c r="J67" i="2"/>
  <c r="J55" i="2"/>
  <c r="J43" i="2"/>
  <c r="J31" i="2"/>
  <c r="J494" i="2"/>
  <c r="J482" i="2"/>
  <c r="J470" i="2"/>
  <c r="J458" i="2"/>
  <c r="J446" i="2"/>
  <c r="J434" i="2"/>
  <c r="J422" i="2"/>
  <c r="J410" i="2"/>
  <c r="J398" i="2"/>
  <c r="J386" i="2"/>
  <c r="J374" i="2"/>
  <c r="J362" i="2"/>
  <c r="J350" i="2"/>
  <c r="J338" i="2"/>
  <c r="J326" i="2"/>
  <c r="J314" i="2"/>
  <c r="J302" i="2"/>
  <c r="J290" i="2"/>
  <c r="J278" i="2"/>
  <c r="J266" i="2"/>
  <c r="J254" i="2"/>
  <c r="J242" i="2"/>
  <c r="J230" i="2"/>
  <c r="J218" i="2"/>
  <c r="J206" i="2"/>
  <c r="J194" i="2"/>
  <c r="J182" i="2"/>
  <c r="J170" i="2"/>
  <c r="J158" i="2"/>
  <c r="J146" i="2"/>
  <c r="J134" i="2"/>
  <c r="J122" i="2"/>
  <c r="J110" i="2"/>
  <c r="J98" i="2"/>
  <c r="J86" i="2"/>
  <c r="J74" i="2"/>
  <c r="J62" i="2"/>
  <c r="J50" i="2"/>
  <c r="J38" i="2"/>
  <c r="J26" i="2"/>
  <c r="J496" i="2"/>
  <c r="J489" i="2"/>
  <c r="J484" i="2"/>
  <c r="J477" i="2"/>
  <c r="J472" i="2"/>
  <c r="J465" i="2"/>
  <c r="J460" i="2"/>
  <c r="J453" i="2"/>
  <c r="J448" i="2"/>
  <c r="J441" i="2"/>
  <c r="J436" i="2"/>
  <c r="J429" i="2"/>
  <c r="J424" i="2"/>
  <c r="J417" i="2"/>
  <c r="J412" i="2"/>
  <c r="J405" i="2"/>
  <c r="J400" i="2"/>
  <c r="J393" i="2"/>
  <c r="J388" i="2"/>
  <c r="J381" i="2"/>
  <c r="J376" i="2"/>
  <c r="J369" i="2"/>
  <c r="J364" i="2"/>
  <c r="J357" i="2"/>
  <c r="J352" i="2"/>
  <c r="J345" i="2"/>
  <c r="J340" i="2"/>
  <c r="J333" i="2"/>
  <c r="J328" i="2"/>
  <c r="J321" i="2"/>
  <c r="J316" i="2"/>
  <c r="J309" i="2"/>
  <c r="J304" i="2"/>
  <c r="J297" i="2"/>
  <c r="J292" i="2"/>
  <c r="J285" i="2"/>
  <c r="J280" i="2"/>
  <c r="J273" i="2"/>
  <c r="J268" i="2"/>
  <c r="J261" i="2"/>
  <c r="J256" i="2"/>
  <c r="J249" i="2"/>
  <c r="J244" i="2"/>
  <c r="J237" i="2"/>
  <c r="J232" i="2"/>
  <c r="J225" i="2"/>
  <c r="J220" i="2"/>
  <c r="J213" i="2"/>
  <c r="J208" i="2"/>
  <c r="J201" i="2"/>
  <c r="J196" i="2"/>
  <c r="J189" i="2"/>
  <c r="J184" i="2"/>
  <c r="J177" i="2"/>
  <c r="J172" i="2"/>
  <c r="J165" i="2"/>
  <c r="J160" i="2"/>
  <c r="J153" i="2"/>
  <c r="J148" i="2"/>
  <c r="J141" i="2"/>
  <c r="J136" i="2"/>
  <c r="J129" i="2"/>
  <c r="J124" i="2"/>
  <c r="J117" i="2"/>
  <c r="J112" i="2"/>
  <c r="J105" i="2"/>
  <c r="J100" i="2"/>
  <c r="J93" i="2"/>
  <c r="J88" i="2"/>
  <c r="J81" i="2"/>
  <c r="J76" i="2"/>
  <c r="J69" i="2"/>
  <c r="J64" i="2"/>
  <c r="J57" i="2"/>
  <c r="J52" i="2"/>
  <c r="J45" i="2"/>
  <c r="J40" i="2"/>
  <c r="J33" i="2"/>
  <c r="J28" i="2"/>
  <c r="J21" i="2"/>
  <c r="J491" i="2"/>
  <c r="J479" i="2"/>
  <c r="J467" i="2"/>
  <c r="J455" i="2"/>
  <c r="J443" i="2"/>
  <c r="J431" i="2"/>
  <c r="J419" i="2"/>
  <c r="J407" i="2"/>
  <c r="J395" i="2"/>
  <c r="J383" i="2"/>
  <c r="J371" i="2"/>
  <c r="J359" i="2"/>
  <c r="J347" i="2"/>
  <c r="J335" i="2"/>
  <c r="J323" i="2"/>
  <c r="J311" i="2"/>
  <c r="J299" i="2"/>
  <c r="J287" i="2"/>
  <c r="J275" i="2"/>
  <c r="J263" i="2"/>
  <c r="J251" i="2"/>
  <c r="J239" i="2"/>
  <c r="J227" i="2"/>
  <c r="J215" i="2"/>
  <c r="J203" i="2"/>
  <c r="J191" i="2"/>
  <c r="J179" i="2"/>
  <c r="J167" i="2"/>
  <c r="J155" i="2"/>
  <c r="J143" i="2"/>
  <c r="J131" i="2"/>
  <c r="J119" i="2"/>
  <c r="J107" i="2"/>
  <c r="J95" i="2"/>
  <c r="J83" i="2"/>
  <c r="J71" i="2"/>
  <c r="J59" i="2"/>
  <c r="J47" i="2"/>
  <c r="J35" i="2"/>
  <c r="J23" i="2"/>
  <c r="D242" i="2"/>
  <c r="D241" i="2"/>
  <c r="D95" i="2"/>
  <c r="D383" i="2"/>
  <c r="D160" i="2"/>
  <c r="D112" i="2"/>
  <c r="D329" i="2"/>
  <c r="C234" i="2"/>
  <c r="D278" i="2"/>
  <c r="D274" i="2"/>
  <c r="C109" i="2"/>
  <c r="D208" i="2"/>
  <c r="D99" i="2"/>
  <c r="D275" i="2"/>
  <c r="E58" i="2"/>
  <c r="D326" i="2"/>
  <c r="C97" i="2"/>
  <c r="D24" i="2"/>
  <c r="D213" i="2"/>
  <c r="D424" i="2"/>
  <c r="D324" i="2"/>
  <c r="D322" i="2"/>
  <c r="D293" i="2"/>
  <c r="D291" i="2"/>
  <c r="D481" i="2"/>
  <c r="E471" i="2"/>
  <c r="D448" i="2"/>
  <c r="D110" i="2"/>
  <c r="C346" i="2"/>
  <c r="D327" i="2"/>
  <c r="D312" i="2"/>
  <c r="D149" i="2"/>
  <c r="D87" i="2"/>
  <c r="D83" i="2"/>
  <c r="D490" i="2"/>
  <c r="D387" i="2"/>
  <c r="D385" i="2"/>
  <c r="D352" i="2"/>
  <c r="D125" i="2"/>
  <c r="C98" i="2"/>
  <c r="D437" i="2"/>
  <c r="D323" i="2"/>
  <c r="D226" i="2"/>
  <c r="E435" i="2"/>
  <c r="D117" i="2"/>
  <c r="D73" i="2"/>
  <c r="D375" i="2"/>
  <c r="E363" i="2"/>
  <c r="D265" i="2"/>
  <c r="D239" i="2"/>
  <c r="C233" i="2"/>
  <c r="D201" i="2"/>
  <c r="D134" i="2"/>
  <c r="D433" i="2"/>
  <c r="D297" i="2"/>
  <c r="D231" i="2"/>
  <c r="D165" i="2"/>
  <c r="D101" i="2"/>
  <c r="E47" i="2"/>
  <c r="C47" i="2"/>
  <c r="D465" i="2"/>
  <c r="D461" i="2"/>
  <c r="E362" i="2"/>
  <c r="D302" i="2"/>
  <c r="D256" i="2"/>
  <c r="D254" i="2"/>
  <c r="D250" i="2"/>
  <c r="D216" i="2"/>
  <c r="D166" i="2"/>
  <c r="D164" i="2"/>
  <c r="D153" i="2"/>
  <c r="D144" i="2"/>
  <c r="D142" i="2"/>
  <c r="D121" i="2"/>
  <c r="D108" i="2"/>
  <c r="D106" i="2"/>
  <c r="D104" i="2"/>
  <c r="D65" i="2"/>
  <c r="D50" i="2"/>
  <c r="D494" i="2"/>
  <c r="D431" i="2"/>
  <c r="D418" i="2"/>
  <c r="D407" i="2"/>
  <c r="D405" i="2"/>
  <c r="D401" i="2"/>
  <c r="D396" i="2"/>
  <c r="D317" i="2"/>
  <c r="D280" i="2"/>
  <c r="D263" i="2"/>
  <c r="D261" i="2"/>
  <c r="C259" i="2"/>
  <c r="C246" i="2"/>
  <c r="D229" i="2"/>
  <c r="D186" i="2"/>
  <c r="D177" i="2"/>
  <c r="C158" i="2"/>
  <c r="D470" i="2"/>
  <c r="D394" i="2"/>
  <c r="D248" i="2"/>
  <c r="D479" i="2"/>
  <c r="D446" i="2"/>
  <c r="D427" i="2"/>
  <c r="D425" i="2"/>
  <c r="D345" i="2"/>
  <c r="D304" i="2"/>
  <c r="D289" i="2"/>
  <c r="D238" i="2"/>
  <c r="C236" i="2"/>
  <c r="D227" i="2"/>
  <c r="D195" i="2"/>
  <c r="E193" i="2"/>
  <c r="D184" i="2"/>
  <c r="D182" i="2"/>
  <c r="D173" i="2"/>
  <c r="D136" i="2"/>
  <c r="D119" i="2"/>
  <c r="D28" i="2"/>
  <c r="D468" i="2"/>
  <c r="D459" i="2"/>
  <c r="D457" i="2"/>
  <c r="D442" i="2"/>
  <c r="D423" i="2"/>
  <c r="D388" i="2"/>
  <c r="D386" i="2"/>
  <c r="D371" i="2"/>
  <c r="D365" i="2"/>
  <c r="D354" i="2"/>
  <c r="D341" i="2"/>
  <c r="D313" i="2"/>
  <c r="E291" i="2"/>
  <c r="D217" i="2"/>
  <c r="D215" i="2"/>
  <c r="D191" i="2"/>
  <c r="D180" i="2"/>
  <c r="D178" i="2"/>
  <c r="D154" i="2"/>
  <c r="D113" i="2"/>
  <c r="D81" i="2"/>
  <c r="D488" i="2"/>
  <c r="D486" i="2"/>
  <c r="D471" i="2"/>
  <c r="D466" i="2"/>
  <c r="D350" i="2"/>
  <c r="D337" i="2"/>
  <c r="D328" i="2"/>
  <c r="D300" i="2"/>
  <c r="D287" i="2"/>
  <c r="D264" i="2"/>
  <c r="D257" i="2"/>
  <c r="D206" i="2"/>
  <c r="D197" i="2"/>
  <c r="D169" i="2"/>
  <c r="D167" i="2"/>
  <c r="D143" i="2"/>
  <c r="D132" i="2"/>
  <c r="D72" i="2"/>
  <c r="D57" i="2"/>
  <c r="D55" i="2"/>
  <c r="D53" i="2"/>
  <c r="D51" i="2"/>
  <c r="D49" i="2"/>
  <c r="D39" i="2"/>
  <c r="D37" i="2"/>
  <c r="D35" i="2"/>
  <c r="D497" i="2"/>
  <c r="D482" i="2"/>
  <c r="D376" i="2"/>
  <c r="D361" i="2"/>
  <c r="E354" i="2"/>
  <c r="D335" i="2"/>
  <c r="D268" i="2"/>
  <c r="D266" i="2"/>
  <c r="D141" i="2"/>
  <c r="D130" i="2"/>
  <c r="D107" i="2"/>
  <c r="D105" i="2"/>
  <c r="D77" i="2"/>
  <c r="D453" i="2"/>
  <c r="D447" i="2"/>
  <c r="D395" i="2"/>
  <c r="D357" i="2"/>
  <c r="E346" i="2"/>
  <c r="D309" i="2"/>
  <c r="D298" i="2"/>
  <c r="D249" i="2"/>
  <c r="D243" i="2"/>
  <c r="D232" i="2"/>
  <c r="E230" i="2"/>
  <c r="D228" i="2"/>
  <c r="D204" i="2"/>
  <c r="D183" i="2"/>
  <c r="D176" i="2"/>
  <c r="D161" i="2"/>
  <c r="D92" i="2"/>
  <c r="D64" i="2"/>
  <c r="D62" i="2"/>
  <c r="D58" i="2"/>
  <c r="D29" i="2"/>
  <c r="D495" i="2"/>
  <c r="D467" i="2"/>
  <c r="D449" i="2"/>
  <c r="D417" i="2"/>
  <c r="D359" i="2"/>
  <c r="D320" i="2"/>
  <c r="D318" i="2"/>
  <c r="D305" i="2"/>
  <c r="C303" i="2"/>
  <c r="D279" i="2"/>
  <c r="D245" i="2"/>
  <c r="D211" i="2"/>
  <c r="D202" i="2"/>
  <c r="D185" i="2"/>
  <c r="D135" i="2"/>
  <c r="D88" i="2"/>
  <c r="D86" i="2"/>
  <c r="D82" i="2"/>
  <c r="D71" i="2"/>
  <c r="D31" i="2"/>
  <c r="D400" i="2"/>
  <c r="D389" i="2"/>
  <c r="C120" i="2"/>
  <c r="D489" i="2"/>
  <c r="D422" i="2"/>
  <c r="D398" i="2"/>
  <c r="D372" i="2"/>
  <c r="D290" i="2"/>
  <c r="D209" i="2"/>
  <c r="D179" i="2"/>
  <c r="D168" i="2"/>
  <c r="D157" i="2"/>
  <c r="D131" i="2"/>
  <c r="D84" i="2"/>
  <c r="D69" i="2"/>
  <c r="D40" i="2"/>
  <c r="D38" i="2"/>
  <c r="D36" i="2"/>
  <c r="D34" i="2"/>
  <c r="D25" i="2"/>
  <c r="D487" i="2"/>
  <c r="D485" i="2"/>
  <c r="D472" i="2"/>
  <c r="D458" i="2"/>
  <c r="D456" i="2"/>
  <c r="D435" i="2"/>
  <c r="D420" i="2"/>
  <c r="D413" i="2"/>
  <c r="D353" i="2"/>
  <c r="D351" i="2"/>
  <c r="D338" i="2"/>
  <c r="C334" i="2"/>
  <c r="D269" i="2"/>
  <c r="D220" i="2"/>
  <c r="D214" i="2"/>
  <c r="D196" i="2"/>
  <c r="D194" i="2"/>
  <c r="D155" i="2"/>
  <c r="D146" i="2"/>
  <c r="D80" i="2"/>
  <c r="D52" i="2"/>
  <c r="D45" i="2"/>
  <c r="D496" i="2"/>
  <c r="D360" i="2"/>
  <c r="D147" i="2"/>
  <c r="D221" i="2"/>
  <c r="D145" i="2"/>
  <c r="D419" i="2"/>
  <c r="D374" i="2"/>
  <c r="D455" i="2"/>
  <c r="D311" i="2"/>
  <c r="C409" i="2"/>
  <c r="D409" i="2"/>
  <c r="D408" i="2"/>
  <c r="D393" i="2"/>
  <c r="D441" i="2"/>
  <c r="C480" i="2"/>
  <c r="D480" i="2"/>
  <c r="D429" i="2"/>
  <c r="D411" i="2"/>
  <c r="D397" i="2"/>
  <c r="E334" i="2"/>
  <c r="D251" i="2"/>
  <c r="D240" i="2"/>
  <c r="D76" i="2"/>
  <c r="D193" i="2"/>
  <c r="E434" i="2"/>
  <c r="D379" i="2"/>
  <c r="E276" i="2"/>
  <c r="D258" i="2"/>
  <c r="E480" i="2"/>
  <c r="D464" i="2"/>
  <c r="D443" i="2"/>
  <c r="D421" i="2"/>
  <c r="D416" i="2"/>
  <c r="E411" i="2"/>
  <c r="D406" i="2"/>
  <c r="D377" i="2"/>
  <c r="E338" i="2"/>
  <c r="D336" i="2"/>
  <c r="D334" i="2"/>
  <c r="D316" i="2"/>
  <c r="D267" i="2"/>
  <c r="D175" i="2"/>
  <c r="C135" i="2"/>
  <c r="E88" i="2"/>
  <c r="D79" i="2"/>
  <c r="D74" i="2"/>
  <c r="D67" i="2"/>
  <c r="D27" i="2"/>
  <c r="D434" i="2"/>
  <c r="D492" i="2"/>
  <c r="D478" i="2"/>
  <c r="D462" i="2"/>
  <c r="C411" i="2"/>
  <c r="D384" i="2"/>
  <c r="E370" i="2"/>
  <c r="D368" i="2"/>
  <c r="D348" i="2"/>
  <c r="D343" i="2"/>
  <c r="D325" i="2"/>
  <c r="D307" i="2"/>
  <c r="D285" i="2"/>
  <c r="D283" i="2"/>
  <c r="D272" i="2"/>
  <c r="D218" i="2"/>
  <c r="D162" i="2"/>
  <c r="C148" i="2"/>
  <c r="D148" i="2"/>
  <c r="D139" i="2"/>
  <c r="D115" i="2"/>
  <c r="D102" i="2"/>
  <c r="D90" i="2"/>
  <c r="D63" i="2"/>
  <c r="D61" i="2"/>
  <c r="D48" i="2"/>
  <c r="D158" i="2"/>
  <c r="E479" i="2"/>
  <c r="D432" i="2"/>
  <c r="D430" i="2"/>
  <c r="E419" i="2"/>
  <c r="D391" i="2"/>
  <c r="E391" i="2"/>
  <c r="D382" i="2"/>
  <c r="C337" i="2"/>
  <c r="D314" i="2"/>
  <c r="D303" i="2"/>
  <c r="D281" i="2"/>
  <c r="D225" i="2"/>
  <c r="D207" i="2"/>
  <c r="D189" i="2"/>
  <c r="D171" i="2"/>
  <c r="D137" i="2"/>
  <c r="D128" i="2"/>
  <c r="D126" i="2"/>
  <c r="D124" i="2"/>
  <c r="D43" i="2"/>
  <c r="D483" i="2"/>
  <c r="D346" i="2"/>
  <c r="D47" i="2"/>
  <c r="D476" i="2"/>
  <c r="D474" i="2"/>
  <c r="D469" i="2"/>
  <c r="D451" i="2"/>
  <c r="D444" i="2"/>
  <c r="D439" i="2"/>
  <c r="C435" i="2"/>
  <c r="D414" i="2"/>
  <c r="D380" i="2"/>
  <c r="D366" i="2"/>
  <c r="D364" i="2"/>
  <c r="E355" i="2"/>
  <c r="D355" i="2"/>
  <c r="E339" i="2"/>
  <c r="D301" i="2"/>
  <c r="D294" i="2"/>
  <c r="D292" i="2"/>
  <c r="D252" i="2"/>
  <c r="E245" i="2"/>
  <c r="D234" i="2"/>
  <c r="D212" i="2"/>
  <c r="D151" i="2"/>
  <c r="D122" i="2"/>
  <c r="D109" i="2"/>
  <c r="D100" i="2"/>
  <c r="E97" i="2"/>
  <c r="D70" i="2"/>
  <c r="D59" i="2"/>
  <c r="D98" i="2"/>
  <c r="D460" i="2"/>
  <c r="D428" i="2"/>
  <c r="C412" i="2"/>
  <c r="D412" i="2"/>
  <c r="C339" i="2"/>
  <c r="D330" i="2"/>
  <c r="D321" i="2"/>
  <c r="D277" i="2"/>
  <c r="C245" i="2"/>
  <c r="D205" i="2"/>
  <c r="D200" i="2"/>
  <c r="D198" i="2"/>
  <c r="D156" i="2"/>
  <c r="D133" i="2"/>
  <c r="D111" i="2"/>
  <c r="D68" i="2"/>
  <c r="C51" i="2"/>
  <c r="D46" i="2"/>
  <c r="D41" i="2"/>
  <c r="D32" i="2"/>
  <c r="D30" i="2"/>
  <c r="D97" i="2"/>
  <c r="D93" i="2"/>
  <c r="E75" i="2"/>
  <c r="C75" i="2"/>
  <c r="D75" i="2"/>
  <c r="D370" i="2"/>
  <c r="D339" i="2"/>
  <c r="D230" i="2"/>
  <c r="D120" i="2"/>
  <c r="D493" i="2"/>
  <c r="C420" i="2"/>
  <c r="C418" i="2"/>
  <c r="D403" i="2"/>
  <c r="D399" i="2"/>
  <c r="D378" i="2"/>
  <c r="D373" i="2"/>
  <c r="D362" i="2"/>
  <c r="D310" i="2"/>
  <c r="D308" i="2"/>
  <c r="D299" i="2"/>
  <c r="D246" i="2"/>
  <c r="E246" i="2"/>
  <c r="E244" i="2"/>
  <c r="D237" i="2"/>
  <c r="D219" i="2"/>
  <c r="D203" i="2"/>
  <c r="D163" i="2"/>
  <c r="D140" i="2"/>
  <c r="D118" i="2"/>
  <c r="D103" i="2"/>
  <c r="E98" i="2"/>
  <c r="D44" i="2"/>
  <c r="D491" i="2"/>
  <c r="D484" i="2"/>
  <c r="D415" i="2"/>
  <c r="E410" i="2"/>
  <c r="D410" i="2"/>
  <c r="D392" i="2"/>
  <c r="D369" i="2"/>
  <c r="D349" i="2"/>
  <c r="E345" i="2"/>
  <c r="D344" i="2"/>
  <c r="D342" i="2"/>
  <c r="D340" i="2"/>
  <c r="D315" i="2"/>
  <c r="E306" i="2"/>
  <c r="D306" i="2"/>
  <c r="D288" i="2"/>
  <c r="D286" i="2"/>
  <c r="D273" i="2"/>
  <c r="D210" i="2"/>
  <c r="E196" i="2"/>
  <c r="D192" i="2"/>
  <c r="D181" i="2"/>
  <c r="D129" i="2"/>
  <c r="D89" i="2"/>
  <c r="C85" i="2"/>
  <c r="D66" i="2"/>
  <c r="E64" i="2"/>
  <c r="D33" i="2"/>
  <c r="D498" i="2"/>
  <c r="D454" i="2"/>
  <c r="D452" i="2"/>
  <c r="D440" i="2"/>
  <c r="D367" i="2"/>
  <c r="D358" i="2"/>
  <c r="E347" i="2"/>
  <c r="D347" i="2"/>
  <c r="D333" i="2"/>
  <c r="D282" i="2"/>
  <c r="E274" i="2"/>
  <c r="D271" i="2"/>
  <c r="D262" i="2"/>
  <c r="D260" i="2"/>
  <c r="E255" i="2"/>
  <c r="D255" i="2"/>
  <c r="D235" i="2"/>
  <c r="C235" i="2"/>
  <c r="D224" i="2"/>
  <c r="C196" i="2"/>
  <c r="D190" i="2"/>
  <c r="D172" i="2"/>
  <c r="D170" i="2"/>
  <c r="D152" i="2"/>
  <c r="C147" i="2"/>
  <c r="D127" i="2"/>
  <c r="D123" i="2"/>
  <c r="D114" i="2"/>
  <c r="D96" i="2"/>
  <c r="E94" i="2"/>
  <c r="D85" i="2"/>
  <c r="D60" i="2"/>
  <c r="E478" i="2"/>
  <c r="D477" i="2"/>
  <c r="D475" i="2"/>
  <c r="D473" i="2"/>
  <c r="D445" i="2"/>
  <c r="D438" i="2"/>
  <c r="D436" i="2"/>
  <c r="D390" i="2"/>
  <c r="D381" i="2"/>
  <c r="D363" i="2"/>
  <c r="C361" i="2"/>
  <c r="D356" i="2"/>
  <c r="D331" i="2"/>
  <c r="D295" i="2"/>
  <c r="D253" i="2"/>
  <c r="D244" i="2"/>
  <c r="D233" i="2"/>
  <c r="D222" i="2"/>
  <c r="C199" i="2"/>
  <c r="E197" i="2"/>
  <c r="D188" i="2"/>
  <c r="D159" i="2"/>
  <c r="D94" i="2"/>
  <c r="D42" i="2"/>
  <c r="D276" i="2"/>
  <c r="E237" i="2"/>
  <c r="D187" i="2"/>
  <c r="D150" i="2"/>
  <c r="D116" i="2"/>
  <c r="D463" i="2"/>
  <c r="C433" i="2"/>
  <c r="D426" i="2"/>
  <c r="D404" i="2"/>
  <c r="D402" i="2"/>
  <c r="D332" i="2"/>
  <c r="E312" i="2"/>
  <c r="C291" i="2"/>
  <c r="D284" i="2"/>
  <c r="D270" i="2"/>
  <c r="D259" i="2"/>
  <c r="D247" i="2"/>
  <c r="D223" i="2"/>
  <c r="D199" i="2"/>
  <c r="D174" i="2"/>
  <c r="D138" i="2"/>
  <c r="D91" i="2"/>
  <c r="D56" i="2"/>
  <c r="D54" i="2"/>
  <c r="D450" i="2"/>
  <c r="C448" i="2"/>
  <c r="E333" i="2"/>
  <c r="C324" i="2"/>
  <c r="D319" i="2"/>
  <c r="D296" i="2"/>
  <c r="D236" i="2"/>
  <c r="D78" i="2"/>
  <c r="E378" i="2"/>
  <c r="E205" i="2"/>
  <c r="E34" i="2"/>
  <c r="E407" i="2"/>
  <c r="E86" i="2"/>
  <c r="C86" i="2"/>
  <c r="C243" i="2"/>
  <c r="E243" i="2"/>
  <c r="C263" i="2"/>
  <c r="E263" i="2"/>
  <c r="E194" i="2"/>
  <c r="C194" i="2"/>
  <c r="C466" i="2"/>
  <c r="E463" i="2"/>
  <c r="E377" i="2"/>
  <c r="C244" i="2"/>
  <c r="E233" i="2"/>
  <c r="C230" i="2"/>
  <c r="E199" i="2"/>
  <c r="C490" i="2"/>
  <c r="E490" i="2"/>
  <c r="E450" i="2"/>
  <c r="C262" i="2"/>
  <c r="E262" i="2"/>
  <c r="E234" i="2"/>
  <c r="C62" i="2"/>
  <c r="E477" i="2"/>
  <c r="E437" i="2"/>
  <c r="E384" i="2"/>
  <c r="E365" i="2"/>
  <c r="E318" i="2"/>
  <c r="C242" i="2"/>
  <c r="E242" i="2"/>
  <c r="C112" i="2"/>
  <c r="C423" i="2"/>
  <c r="E423" i="2"/>
  <c r="C335" i="2"/>
  <c r="E335" i="2"/>
  <c r="C309" i="2"/>
  <c r="E218" i="2"/>
  <c r="C218" i="2"/>
  <c r="C491" i="2"/>
  <c r="E491" i="2"/>
  <c r="C304" i="2"/>
  <c r="C219" i="2"/>
  <c r="E219" i="2"/>
  <c r="E467" i="2"/>
  <c r="E442" i="2"/>
  <c r="E326" i="2"/>
  <c r="C289" i="2"/>
  <c r="C250" i="2"/>
  <c r="C237" i="2"/>
  <c r="C471" i="2"/>
  <c r="C468" i="2"/>
  <c r="E468" i="2"/>
  <c r="C408" i="2"/>
  <c r="E408" i="2"/>
  <c r="E359" i="2"/>
  <c r="C336" i="2"/>
  <c r="E247" i="2"/>
  <c r="E222" i="2"/>
  <c r="E198" i="2"/>
  <c r="C492" i="2"/>
  <c r="C488" i="2"/>
  <c r="E488" i="2"/>
  <c r="E427" i="2"/>
  <c r="E392" i="2"/>
  <c r="C363" i="2"/>
  <c r="E336" i="2"/>
  <c r="C307" i="2"/>
  <c r="C220" i="2"/>
  <c r="E220" i="2"/>
  <c r="E420" i="2"/>
  <c r="C376" i="2"/>
  <c r="E260" i="2"/>
  <c r="C238" i="2"/>
  <c r="E449" i="2"/>
  <c r="C260" i="2"/>
  <c r="C157" i="2"/>
  <c r="C136" i="2"/>
  <c r="C100" i="2"/>
  <c r="C99" i="2"/>
  <c r="C489" i="2"/>
  <c r="E489" i="2"/>
  <c r="C483" i="2"/>
  <c r="E483" i="2"/>
  <c r="C478" i="2"/>
  <c r="C360" i="2"/>
  <c r="E320" i="2"/>
  <c r="C261" i="2"/>
  <c r="E261" i="2"/>
  <c r="E52" i="2"/>
  <c r="C436" i="2"/>
  <c r="C364" i="2"/>
  <c r="E302" i="2"/>
  <c r="E217" i="2"/>
  <c r="E70" i="2"/>
  <c r="E236" i="2"/>
  <c r="C198" i="2"/>
  <c r="C87" i="2"/>
  <c r="E87" i="2"/>
  <c r="E327" i="2"/>
  <c r="E112" i="2"/>
  <c r="E417" i="2"/>
  <c r="C407" i="2"/>
  <c r="E404" i="2"/>
  <c r="E390" i="2"/>
  <c r="E319" i="2"/>
  <c r="C308" i="2"/>
  <c r="C193" i="2"/>
  <c r="C74" i="2"/>
  <c r="E28" i="2"/>
  <c r="E418" i="2"/>
  <c r="C327" i="2"/>
  <c r="E305" i="2"/>
  <c r="C232" i="2"/>
  <c r="C134" i="2"/>
  <c r="E148" i="2"/>
  <c r="E46" i="2"/>
  <c r="E259" i="2"/>
  <c r="C42" i="2"/>
  <c r="C498" i="2"/>
  <c r="C351" i="2"/>
  <c r="E351" i="2"/>
  <c r="E340" i="2"/>
  <c r="C340" i="2"/>
  <c r="C314" i="2"/>
  <c r="E314" i="2"/>
  <c r="C138" i="2"/>
  <c r="E138" i="2"/>
  <c r="C127" i="2"/>
  <c r="E127" i="2"/>
  <c r="E66" i="2"/>
  <c r="C66" i="2"/>
  <c r="E497" i="2"/>
  <c r="C497" i="2"/>
  <c r="C485" i="2"/>
  <c r="E485" i="2"/>
  <c r="C462" i="2"/>
  <c r="E462" i="2"/>
  <c r="C444" i="2"/>
  <c r="E444" i="2"/>
  <c r="C443" i="2"/>
  <c r="E443" i="2"/>
  <c r="C439" i="2"/>
  <c r="E439" i="2"/>
  <c r="C413" i="2"/>
  <c r="E413" i="2"/>
  <c r="C402" i="2"/>
  <c r="E402" i="2"/>
  <c r="C270" i="2"/>
  <c r="E270" i="2"/>
  <c r="C231" i="2"/>
  <c r="E231" i="2"/>
  <c r="E188" i="2"/>
  <c r="C188" i="2"/>
  <c r="C83" i="2"/>
  <c r="E83" i="2"/>
  <c r="E498" i="2"/>
  <c r="C429" i="2"/>
  <c r="E429" i="2"/>
  <c r="E398" i="2"/>
  <c r="C394" i="2"/>
  <c r="E394" i="2"/>
  <c r="C380" i="2"/>
  <c r="E380" i="2"/>
  <c r="C366" i="2"/>
  <c r="E366" i="2"/>
  <c r="E315" i="2"/>
  <c r="C315" i="2"/>
  <c r="C288" i="2"/>
  <c r="E288" i="2"/>
  <c r="C239" i="2"/>
  <c r="E239" i="2"/>
  <c r="C185" i="2"/>
  <c r="E185" i="2"/>
  <c r="C95" i="2"/>
  <c r="E95" i="2"/>
  <c r="C71" i="2"/>
  <c r="E71" i="2"/>
  <c r="C37" i="2"/>
  <c r="E37" i="2"/>
  <c r="C25" i="2"/>
  <c r="E25" i="2"/>
  <c r="E481" i="2"/>
  <c r="C430" i="2"/>
  <c r="E430" i="2"/>
  <c r="C387" i="2"/>
  <c r="E387" i="2"/>
  <c r="C372" i="2"/>
  <c r="E372" i="2"/>
  <c r="C371" i="2"/>
  <c r="E371" i="2"/>
  <c r="C356" i="2"/>
  <c r="E356" i="2"/>
  <c r="C348" i="2"/>
  <c r="E348" i="2"/>
  <c r="E224" i="2"/>
  <c r="C224" i="2"/>
  <c r="E213" i="2"/>
  <c r="C213" i="2"/>
  <c r="C106" i="2"/>
  <c r="E106" i="2"/>
  <c r="C494" i="2"/>
  <c r="E494" i="2"/>
  <c r="C482" i="2"/>
  <c r="E482" i="2"/>
  <c r="E469" i="2"/>
  <c r="E456" i="2"/>
  <c r="C456" i="2"/>
  <c r="C451" i="2"/>
  <c r="E451" i="2"/>
  <c r="E421" i="2"/>
  <c r="C421" i="2"/>
  <c r="C396" i="2"/>
  <c r="E396" i="2"/>
  <c r="C298" i="2"/>
  <c r="E298" i="2"/>
  <c r="E264" i="2"/>
  <c r="C210" i="2"/>
  <c r="E210" i="2"/>
  <c r="C61" i="2"/>
  <c r="E61" i="2"/>
  <c r="C50" i="2"/>
  <c r="E50" i="2"/>
  <c r="C23" i="2"/>
  <c r="E475" i="2"/>
  <c r="C470" i="2"/>
  <c r="E470" i="2"/>
  <c r="E431" i="2"/>
  <c r="C422" i="2"/>
  <c r="E422" i="2"/>
  <c r="E405" i="2"/>
  <c r="C357" i="2"/>
  <c r="E357" i="2"/>
  <c r="C495" i="2"/>
  <c r="E495" i="2"/>
  <c r="C481" i="2"/>
  <c r="C452" i="2"/>
  <c r="E452" i="2"/>
  <c r="C438" i="2"/>
  <c r="E438" i="2"/>
  <c r="E332" i="2"/>
  <c r="E229" i="2"/>
  <c r="C225" i="2"/>
  <c r="E225" i="2"/>
  <c r="C171" i="2"/>
  <c r="E171" i="2"/>
  <c r="C118" i="2"/>
  <c r="E118" i="2"/>
  <c r="E54" i="2"/>
  <c r="C54" i="2"/>
  <c r="E484" i="2"/>
  <c r="C484" i="2"/>
  <c r="E472" i="2"/>
  <c r="C472" i="2"/>
  <c r="C469" i="2"/>
  <c r="C447" i="2"/>
  <c r="C393" i="2"/>
  <c r="E393" i="2"/>
  <c r="E313" i="2"/>
  <c r="C313" i="2"/>
  <c r="C286" i="2"/>
  <c r="E286" i="2"/>
  <c r="C264" i="2"/>
  <c r="C126" i="2"/>
  <c r="E126" i="2"/>
  <c r="E122" i="2"/>
  <c r="C122" i="2"/>
  <c r="C24" i="2"/>
  <c r="E24" i="2"/>
  <c r="E23" i="2"/>
  <c r="C496" i="2"/>
  <c r="E496" i="2"/>
  <c r="C453" i="2"/>
  <c r="E453" i="2"/>
  <c r="E424" i="2"/>
  <c r="C424" i="2"/>
  <c r="E406" i="2"/>
  <c r="C406" i="2"/>
  <c r="C379" i="2"/>
  <c r="E379" i="2"/>
  <c r="C349" i="2"/>
  <c r="C300" i="2"/>
  <c r="E300" i="2"/>
  <c r="E265" i="2"/>
  <c r="C265" i="2"/>
  <c r="E176" i="2"/>
  <c r="C176" i="2"/>
  <c r="C119" i="2"/>
  <c r="C63" i="2"/>
  <c r="E63" i="2"/>
  <c r="C473" i="2"/>
  <c r="E473" i="2"/>
  <c r="C486" i="2"/>
  <c r="E486" i="2"/>
  <c r="C454" i="2"/>
  <c r="E454" i="2"/>
  <c r="C341" i="2"/>
  <c r="E341" i="2"/>
  <c r="C293" i="2"/>
  <c r="E293" i="2"/>
  <c r="C252" i="2"/>
  <c r="E252" i="2"/>
  <c r="E232" i="2"/>
  <c r="E200" i="2"/>
  <c r="C200" i="2"/>
  <c r="E195" i="2"/>
  <c r="C195" i="2"/>
  <c r="C181" i="2"/>
  <c r="E181" i="2"/>
  <c r="E143" i="2"/>
  <c r="C143" i="2"/>
  <c r="C76" i="2"/>
  <c r="E76" i="2"/>
  <c r="C403" i="2"/>
  <c r="E403" i="2"/>
  <c r="E399" i="2"/>
  <c r="C381" i="2"/>
  <c r="E381" i="2"/>
  <c r="C149" i="2"/>
  <c r="E149" i="2"/>
  <c r="C493" i="2"/>
  <c r="E493" i="2"/>
  <c r="C487" i="2"/>
  <c r="E487" i="2"/>
  <c r="E464" i="2"/>
  <c r="C414" i="2"/>
  <c r="E414" i="2"/>
  <c r="C386" i="2"/>
  <c r="E386" i="2"/>
  <c r="C330" i="2"/>
  <c r="E330" i="2"/>
  <c r="C321" i="2"/>
  <c r="E321" i="2"/>
  <c r="C275" i="2"/>
  <c r="E275" i="2"/>
  <c r="E258" i="2"/>
  <c r="E208" i="2"/>
  <c r="C208" i="2"/>
  <c r="C474" i="2"/>
  <c r="E474" i="2"/>
  <c r="E445" i="2"/>
  <c r="C445" i="2"/>
  <c r="C350" i="2"/>
  <c r="C331" i="2"/>
  <c r="C266" i="2"/>
  <c r="E266" i="2"/>
  <c r="C201" i="2"/>
  <c r="E201" i="2"/>
  <c r="E123" i="2"/>
  <c r="C123" i="2"/>
  <c r="E89" i="2"/>
  <c r="C89" i="2"/>
  <c r="C84" i="2"/>
  <c r="E84" i="2"/>
  <c r="C38" i="2"/>
  <c r="E38" i="2"/>
  <c r="C446" i="2"/>
  <c r="C440" i="2"/>
  <c r="C389" i="2"/>
  <c r="E389" i="2"/>
  <c r="E352" i="2"/>
  <c r="C342" i="2"/>
  <c r="E342" i="2"/>
  <c r="E271" i="2"/>
  <c r="C271" i="2"/>
  <c r="C214" i="2"/>
  <c r="C209" i="2"/>
  <c r="E209" i="2"/>
  <c r="E159" i="2"/>
  <c r="C159" i="2"/>
  <c r="C441" i="2"/>
  <c r="E441" i="2"/>
  <c r="E397" i="2"/>
  <c r="C323" i="2"/>
  <c r="E316" i="2"/>
  <c r="C316" i="2"/>
  <c r="C155" i="2"/>
  <c r="E111" i="2"/>
  <c r="C111" i="2"/>
  <c r="C93" i="2"/>
  <c r="E93" i="2"/>
  <c r="E77" i="2"/>
  <c r="C77" i="2"/>
  <c r="E72" i="2"/>
  <c r="C72" i="2"/>
  <c r="C476" i="2"/>
  <c r="C458" i="2"/>
  <c r="E458" i="2"/>
  <c r="E375" i="2"/>
  <c r="C368" i="2"/>
  <c r="C343" i="2"/>
  <c r="E343" i="2"/>
  <c r="E322" i="2"/>
  <c r="C317" i="2"/>
  <c r="E317" i="2"/>
  <c r="C284" i="2"/>
  <c r="E284" i="2"/>
  <c r="C279" i="2"/>
  <c r="C272" i="2"/>
  <c r="E272" i="2"/>
  <c r="E206" i="2"/>
  <c r="C206" i="2"/>
  <c r="C190" i="2"/>
  <c r="E190" i="2"/>
  <c r="C186" i="2"/>
  <c r="E186" i="2"/>
  <c r="C137" i="2"/>
  <c r="E137" i="2"/>
  <c r="C48" i="2"/>
  <c r="E446" i="2"/>
  <c r="E350" i="2"/>
  <c r="E325" i="2"/>
  <c r="C322" i="2"/>
  <c r="C312" i="2"/>
  <c r="C254" i="2"/>
  <c r="E254" i="2"/>
  <c r="E241" i="2"/>
  <c r="E211" i="2"/>
  <c r="C211" i="2"/>
  <c r="C161" i="2"/>
  <c r="E161" i="2"/>
  <c r="E116" i="2"/>
  <c r="C116" i="2"/>
  <c r="C36" i="2"/>
  <c r="C442" i="2"/>
  <c r="E432" i="2"/>
  <c r="C410" i="2"/>
  <c r="C397" i="2"/>
  <c r="C382" i="2"/>
  <c r="E308" i="2"/>
  <c r="E303" i="2"/>
  <c r="C302" i="2"/>
  <c r="E273" i="2"/>
  <c r="C273" i="2"/>
  <c r="C248" i="2"/>
  <c r="E248" i="2"/>
  <c r="C221" i="2"/>
  <c r="E221" i="2"/>
  <c r="C197" i="2"/>
  <c r="C156" i="2"/>
  <c r="E108" i="2"/>
  <c r="C108" i="2"/>
  <c r="E44" i="2"/>
  <c r="C44" i="2"/>
  <c r="E35" i="2"/>
  <c r="E476" i="2"/>
  <c r="E460" i="2"/>
  <c r="C460" i="2"/>
  <c r="C432" i="2"/>
  <c r="C399" i="2"/>
  <c r="C251" i="2"/>
  <c r="E251" i="2"/>
  <c r="C183" i="2"/>
  <c r="E183" i="2"/>
  <c r="C175" i="2"/>
  <c r="E175" i="2"/>
  <c r="C170" i="2"/>
  <c r="E170" i="2"/>
  <c r="C166" i="2"/>
  <c r="E166" i="2"/>
  <c r="E146" i="2"/>
  <c r="C146" i="2"/>
  <c r="C132" i="2"/>
  <c r="E121" i="2"/>
  <c r="C121" i="2"/>
  <c r="C113" i="2"/>
  <c r="E113" i="2"/>
  <c r="C101" i="2"/>
  <c r="E101" i="2"/>
  <c r="E90" i="2"/>
  <c r="C90" i="2"/>
  <c r="E53" i="2"/>
  <c r="C53" i="2"/>
  <c r="E48" i="2"/>
  <c r="C35" i="2"/>
  <c r="E31" i="2"/>
  <c r="C31" i="2"/>
  <c r="C425" i="2"/>
  <c r="C395" i="2"/>
  <c r="E388" i="2"/>
  <c r="C388" i="2"/>
  <c r="E349" i="2"/>
  <c r="E299" i="2"/>
  <c r="C299" i="2"/>
  <c r="E294" i="2"/>
  <c r="C294" i="2"/>
  <c r="C154" i="2"/>
  <c r="E154" i="2"/>
  <c r="E144" i="2"/>
  <c r="C144" i="2"/>
  <c r="C475" i="2"/>
  <c r="C455" i="2"/>
  <c r="E447" i="2"/>
  <c r="C415" i="2"/>
  <c r="E415" i="2"/>
  <c r="C367" i="2"/>
  <c r="C358" i="2"/>
  <c r="E358" i="2"/>
  <c r="E283" i="2"/>
  <c r="C283" i="2"/>
  <c r="E277" i="2"/>
  <c r="C267" i="2"/>
  <c r="E267" i="2"/>
  <c r="E131" i="2"/>
  <c r="C131" i="2"/>
  <c r="E80" i="2"/>
  <c r="C80" i="2"/>
  <c r="E59" i="2"/>
  <c r="C59" i="2"/>
  <c r="C465" i="2"/>
  <c r="E457" i="2"/>
  <c r="C398" i="2"/>
  <c r="C384" i="2"/>
  <c r="E373" i="2"/>
  <c r="C373" i="2"/>
  <c r="C353" i="2"/>
  <c r="C278" i="2"/>
  <c r="E278" i="2"/>
  <c r="C240" i="2"/>
  <c r="E240" i="2"/>
  <c r="C226" i="2"/>
  <c r="C160" i="2"/>
  <c r="E160" i="2"/>
  <c r="C477" i="2"/>
  <c r="C459" i="2"/>
  <c r="C426" i="2"/>
  <c r="C416" i="2"/>
  <c r="E416" i="2"/>
  <c r="C374" i="2"/>
  <c r="E331" i="2"/>
  <c r="C141" i="2"/>
  <c r="E141" i="2"/>
  <c r="C81" i="2"/>
  <c r="E81" i="2"/>
  <c r="E40" i="2"/>
  <c r="C39" i="2"/>
  <c r="E39" i="2"/>
  <c r="E30" i="2"/>
  <c r="C30" i="2"/>
  <c r="E26" i="2"/>
  <c r="C427" i="2"/>
  <c r="E425" i="2"/>
  <c r="C417" i="2"/>
  <c r="E400" i="2"/>
  <c r="C400" i="2"/>
  <c r="E395" i="2"/>
  <c r="C383" i="2"/>
  <c r="E383" i="2"/>
  <c r="E382" i="2"/>
  <c r="C369" i="2"/>
  <c r="E369" i="2"/>
  <c r="C326" i="2"/>
  <c r="E307" i="2"/>
  <c r="E301" i="2"/>
  <c r="C301" i="2"/>
  <c r="C290" i="2"/>
  <c r="E290" i="2"/>
  <c r="E285" i="2"/>
  <c r="C285" i="2"/>
  <c r="C277" i="2"/>
  <c r="E82" i="2"/>
  <c r="C60" i="2"/>
  <c r="E60" i="2"/>
  <c r="C457" i="2"/>
  <c r="E455" i="2"/>
  <c r="E440" i="2"/>
  <c r="E409" i="2"/>
  <c r="C401" i="2"/>
  <c r="E401" i="2"/>
  <c r="E367" i="2"/>
  <c r="C354" i="2"/>
  <c r="C352" i="2"/>
  <c r="C344" i="2"/>
  <c r="E344" i="2"/>
  <c r="C117" i="2"/>
  <c r="E117" i="2"/>
  <c r="C467" i="2"/>
  <c r="C428" i="2"/>
  <c r="E428" i="2"/>
  <c r="E374" i="2"/>
  <c r="C355" i="2"/>
  <c r="E353" i="2"/>
  <c r="C345" i="2"/>
  <c r="E328" i="2"/>
  <c r="C328" i="2"/>
  <c r="E324" i="2"/>
  <c r="E323" i="2"/>
  <c r="C311" i="2"/>
  <c r="E311" i="2"/>
  <c r="E310" i="2"/>
  <c r="C297" i="2"/>
  <c r="E297" i="2"/>
  <c r="E280" i="2"/>
  <c r="C280" i="2"/>
  <c r="C223" i="2"/>
  <c r="E223" i="2"/>
  <c r="E492" i="2"/>
  <c r="C479" i="2"/>
  <c r="E466" i="2"/>
  <c r="E465" i="2"/>
  <c r="C461" i="2"/>
  <c r="E461" i="2"/>
  <c r="E459" i="2"/>
  <c r="E426" i="2"/>
  <c r="E412" i="2"/>
  <c r="E385" i="2"/>
  <c r="C385" i="2"/>
  <c r="C375" i="2"/>
  <c r="C370" i="2"/>
  <c r="E368" i="2"/>
  <c r="E360" i="2"/>
  <c r="C338" i="2"/>
  <c r="E337" i="2"/>
  <c r="C329" i="2"/>
  <c r="E329" i="2"/>
  <c r="C325" i="2"/>
  <c r="C310" i="2"/>
  <c r="E309" i="2"/>
  <c r="E292" i="2"/>
  <c r="C292" i="2"/>
  <c r="C281" i="2"/>
  <c r="E281" i="2"/>
  <c r="E279" i="2"/>
  <c r="E256" i="2"/>
  <c r="C184" i="2"/>
  <c r="E184" i="2"/>
  <c r="C180" i="2"/>
  <c r="E180" i="2"/>
  <c r="E99" i="2"/>
  <c r="C49" i="2"/>
  <c r="E49" i="2"/>
  <c r="E36" i="2"/>
  <c r="C449" i="2"/>
  <c r="C431" i="2"/>
  <c r="C404" i="2"/>
  <c r="C377" i="2"/>
  <c r="C333" i="2"/>
  <c r="E304" i="2"/>
  <c r="C295" i="2"/>
  <c r="E295" i="2"/>
  <c r="C287" i="2"/>
  <c r="E287" i="2"/>
  <c r="C274" i="2"/>
  <c r="E249" i="2"/>
  <c r="C249" i="2"/>
  <c r="E124" i="2"/>
  <c r="C124" i="2"/>
  <c r="C107" i="2"/>
  <c r="C463" i="2"/>
  <c r="E433" i="2"/>
  <c r="C391" i="2"/>
  <c r="C362" i="2"/>
  <c r="C319" i="2"/>
  <c r="C282" i="2"/>
  <c r="E282" i="2"/>
  <c r="C276" i="2"/>
  <c r="C269" i="2"/>
  <c r="E269" i="2"/>
  <c r="C253" i="2"/>
  <c r="E253" i="2"/>
  <c r="C212" i="2"/>
  <c r="E212" i="2"/>
  <c r="C207" i="2"/>
  <c r="E207" i="2"/>
  <c r="C202" i="2"/>
  <c r="C142" i="2"/>
  <c r="E142" i="2"/>
  <c r="E128" i="2"/>
  <c r="C128" i="2"/>
  <c r="C88" i="2"/>
  <c r="C73" i="2"/>
  <c r="E73" i="2"/>
  <c r="C69" i="2"/>
  <c r="E69" i="2"/>
  <c r="E42" i="2"/>
  <c r="C27" i="2"/>
  <c r="E27" i="2"/>
  <c r="E448" i="2"/>
  <c r="C405" i="2"/>
  <c r="C390" i="2"/>
  <c r="E376" i="2"/>
  <c r="C359" i="2"/>
  <c r="C332" i="2"/>
  <c r="C318" i="2"/>
  <c r="C305" i="2"/>
  <c r="E268" i="2"/>
  <c r="C268" i="2"/>
  <c r="C257" i="2"/>
  <c r="E257" i="2"/>
  <c r="C189" i="2"/>
  <c r="E189" i="2"/>
  <c r="E152" i="2"/>
  <c r="C152" i="2"/>
  <c r="E65" i="2"/>
  <c r="C65" i="2"/>
  <c r="C434" i="2"/>
  <c r="E361" i="2"/>
  <c r="C464" i="2"/>
  <c r="C450" i="2"/>
  <c r="C437" i="2"/>
  <c r="E436" i="2"/>
  <c r="C419" i="2"/>
  <c r="C392" i="2"/>
  <c r="C378" i="2"/>
  <c r="C365" i="2"/>
  <c r="E364" i="2"/>
  <c r="C347" i="2"/>
  <c r="C320" i="2"/>
  <c r="C306" i="2"/>
  <c r="E296" i="2"/>
  <c r="C296" i="2"/>
  <c r="E289" i="2"/>
  <c r="E158" i="2"/>
  <c r="C153" i="2"/>
  <c r="E153" i="2"/>
  <c r="E133" i="2"/>
  <c r="C133" i="2"/>
  <c r="C102" i="2"/>
  <c r="E102" i="2"/>
  <c r="C96" i="2"/>
  <c r="E96" i="2"/>
  <c r="E78" i="2"/>
  <c r="C78" i="2"/>
  <c r="E56" i="2"/>
  <c r="C56" i="2"/>
  <c r="C255" i="2"/>
  <c r="C241" i="2"/>
  <c r="C172" i="2"/>
  <c r="E172" i="2"/>
  <c r="C145" i="2"/>
  <c r="E109" i="2"/>
  <c r="E62" i="2"/>
  <c r="C40" i="2"/>
  <c r="C28" i="2"/>
  <c r="C256" i="2"/>
  <c r="E250" i="2"/>
  <c r="C187" i="2"/>
  <c r="E187" i="2"/>
  <c r="C182" i="2"/>
  <c r="E182" i="2"/>
  <c r="C167" i="2"/>
  <c r="E167" i="2"/>
  <c r="C162" i="2"/>
  <c r="E162" i="2"/>
  <c r="E156" i="2"/>
  <c r="E134" i="2"/>
  <c r="C125" i="2"/>
  <c r="E125" i="2"/>
  <c r="E79" i="2"/>
  <c r="C79" i="2"/>
  <c r="C52" i="2"/>
  <c r="C45" i="2"/>
  <c r="E45" i="2"/>
  <c r="C222" i="2"/>
  <c r="C217" i="2"/>
  <c r="C203" i="2"/>
  <c r="E203" i="2"/>
  <c r="C178" i="2"/>
  <c r="E178" i="2"/>
  <c r="C173" i="2"/>
  <c r="E173" i="2"/>
  <c r="C151" i="2"/>
  <c r="E151" i="2"/>
  <c r="E120" i="2"/>
  <c r="E110" i="2"/>
  <c r="C110" i="2"/>
  <c r="E92" i="2"/>
  <c r="C92" i="2"/>
  <c r="E74" i="2"/>
  <c r="C57" i="2"/>
  <c r="E57" i="2"/>
  <c r="C33" i="2"/>
  <c r="E33" i="2"/>
  <c r="C227" i="2"/>
  <c r="E227" i="2"/>
  <c r="C150" i="2"/>
  <c r="E150" i="2"/>
  <c r="C129" i="2"/>
  <c r="E129" i="2"/>
  <c r="C114" i="2"/>
  <c r="E114" i="2"/>
  <c r="E67" i="2"/>
  <c r="C67" i="2"/>
  <c r="E32" i="2"/>
  <c r="C32" i="2"/>
  <c r="C258" i="2"/>
  <c r="C247" i="2"/>
  <c r="E235" i="2"/>
  <c r="C168" i="2"/>
  <c r="E168" i="2"/>
  <c r="E136" i="2"/>
  <c r="C130" i="2"/>
  <c r="E130" i="2"/>
  <c r="E104" i="2"/>
  <c r="C104" i="2"/>
  <c r="E100" i="2"/>
  <c r="E85" i="2"/>
  <c r="E68" i="2"/>
  <c r="C68" i="2"/>
  <c r="C64" i="2"/>
  <c r="E51" i="2"/>
  <c r="E41" i="2"/>
  <c r="C41" i="2"/>
  <c r="E29" i="2"/>
  <c r="C29" i="2"/>
  <c r="E238" i="2"/>
  <c r="C229" i="2"/>
  <c r="C205" i="2"/>
  <c r="C179" i="2"/>
  <c r="E179" i="2"/>
  <c r="C139" i="2"/>
  <c r="E139" i="2"/>
  <c r="E132" i="2"/>
  <c r="E119" i="2"/>
  <c r="E55" i="2"/>
  <c r="C55" i="2"/>
  <c r="C215" i="2"/>
  <c r="E215" i="2"/>
  <c r="C174" i="2"/>
  <c r="E174" i="2"/>
  <c r="C169" i="2"/>
  <c r="E169" i="2"/>
  <c r="C163" i="2"/>
  <c r="E163" i="2"/>
  <c r="E140" i="2"/>
  <c r="C140" i="2"/>
  <c r="E107" i="2"/>
  <c r="E91" i="2"/>
  <c r="C91" i="2"/>
  <c r="E43" i="2"/>
  <c r="C43" i="2"/>
  <c r="E226" i="2"/>
  <c r="E214" i="2"/>
  <c r="E202" i="2"/>
  <c r="C191" i="2"/>
  <c r="E191" i="2"/>
  <c r="C177" i="2"/>
  <c r="E177" i="2"/>
  <c r="E164" i="2"/>
  <c r="C164" i="2"/>
  <c r="E155" i="2"/>
  <c r="E145" i="2"/>
  <c r="E135" i="2"/>
  <c r="C103" i="2"/>
  <c r="E103" i="2"/>
  <c r="C228" i="2"/>
  <c r="E228" i="2"/>
  <c r="C216" i="2"/>
  <c r="E216" i="2"/>
  <c r="C204" i="2"/>
  <c r="E204" i="2"/>
  <c r="C192" i="2"/>
  <c r="E192" i="2"/>
  <c r="C165" i="2"/>
  <c r="E165" i="2"/>
  <c r="E157" i="2"/>
  <c r="E147" i="2"/>
  <c r="C115" i="2"/>
  <c r="E115" i="2"/>
  <c r="C105" i="2"/>
  <c r="E105" i="2"/>
  <c r="C94" i="2"/>
  <c r="C82" i="2"/>
  <c r="C70" i="2"/>
  <c r="C58" i="2"/>
  <c r="C46" i="2"/>
  <c r="C34" i="2"/>
  <c r="K3" i="2"/>
  <c r="J3" i="2" s="1"/>
  <c r="K4" i="2"/>
  <c r="J4" i="2" s="1"/>
  <c r="K5" i="2"/>
  <c r="J5" i="2" s="1"/>
  <c r="K6" i="2"/>
  <c r="J6" i="2" s="1"/>
  <c r="K7" i="2"/>
  <c r="J7" i="2" s="1"/>
  <c r="K8" i="2"/>
  <c r="J8" i="2" s="1"/>
  <c r="K9" i="2"/>
  <c r="J9" i="2" s="1"/>
  <c r="K10" i="2"/>
  <c r="K11" i="2"/>
  <c r="K12" i="2"/>
  <c r="K13" i="2"/>
  <c r="K14" i="2"/>
  <c r="K15" i="2"/>
  <c r="J15" i="2" s="1"/>
  <c r="K16" i="2"/>
  <c r="J16" i="2" s="1"/>
  <c r="K17" i="2"/>
  <c r="J17" i="2" s="1"/>
  <c r="K18" i="2"/>
  <c r="J18" i="2" s="1"/>
  <c r="K19" i="2"/>
  <c r="J19" i="2" s="1"/>
  <c r="K20" i="2"/>
  <c r="J20" i="2" s="1"/>
  <c r="K2" i="2"/>
  <c r="C26" i="2" l="1"/>
  <c r="E7" i="2"/>
  <c r="E6" i="2"/>
  <c r="I3" i="2"/>
  <c r="D3" i="2" s="1"/>
  <c r="J2" i="2"/>
  <c r="I6" i="2"/>
  <c r="D6" i="2" s="1"/>
  <c r="I7" i="2"/>
  <c r="D7" i="2" s="1"/>
  <c r="I22" i="2"/>
  <c r="D22" i="2" s="1"/>
  <c r="J10" i="2"/>
  <c r="I5" i="2"/>
  <c r="D5" i="2" s="1"/>
  <c r="J13" i="2"/>
  <c r="I11" i="2"/>
  <c r="D11" i="2" s="1"/>
  <c r="J14" i="2"/>
  <c r="I20" i="2"/>
  <c r="D20" i="2" s="1"/>
  <c r="J12" i="2"/>
  <c r="I9" i="2"/>
  <c r="D9" i="2" s="1"/>
  <c r="J11" i="2"/>
  <c r="I21" i="2"/>
  <c r="D21" i="2" s="1"/>
  <c r="I18" i="2"/>
  <c r="C18" i="2" s="1"/>
  <c r="I12" i="2"/>
  <c r="C12" i="2" s="1"/>
  <c r="I17" i="2"/>
  <c r="D17" i="2" s="1"/>
  <c r="I19" i="2"/>
  <c r="D19" i="2" s="1"/>
  <c r="I14" i="2"/>
  <c r="D14" i="2" s="1"/>
  <c r="I8" i="2"/>
  <c r="C8" i="2" s="1"/>
  <c r="I16" i="2"/>
  <c r="D16" i="2" s="1"/>
  <c r="I10" i="2"/>
  <c r="D10" i="2" s="1"/>
  <c r="I13" i="2"/>
  <c r="D13" i="2" s="1"/>
  <c r="I2" i="2"/>
  <c r="C2" i="2" s="1"/>
  <c r="I15" i="2"/>
  <c r="D15" i="2" s="1"/>
  <c r="I4" i="2"/>
  <c r="D4" i="2" s="1"/>
  <c r="E2" i="2"/>
  <c r="E22" i="2"/>
  <c r="E3" i="2"/>
  <c r="E21" i="2"/>
  <c r="E14" i="2"/>
  <c r="E16" i="2"/>
  <c r="E13" i="2"/>
  <c r="E17" i="2"/>
  <c r="E19" i="2"/>
  <c r="E15" i="2"/>
  <c r="E4" i="2"/>
  <c r="E11" i="2"/>
  <c r="E5" i="2"/>
  <c r="E18" i="2"/>
  <c r="E8" i="2"/>
  <c r="E12" i="2"/>
  <c r="E20" i="2"/>
  <c r="E9" i="2"/>
  <c r="E10" i="2"/>
  <c r="C22" i="2" l="1"/>
  <c r="C3" i="2"/>
  <c r="C9" i="2"/>
  <c r="C6" i="2"/>
  <c r="C11" i="2"/>
  <c r="C20" i="2"/>
  <c r="C5" i="2"/>
  <c r="C7" i="2"/>
  <c r="C21" i="2"/>
  <c r="C16" i="2"/>
  <c r="C13" i="2"/>
  <c r="D18" i="2"/>
  <c r="C19" i="2"/>
  <c r="C4" i="2"/>
  <c r="C17" i="2"/>
  <c r="C15" i="2"/>
  <c r="D2" i="2"/>
  <c r="C10" i="2"/>
  <c r="D12" i="2"/>
  <c r="C14" i="2"/>
  <c r="D8" i="2"/>
</calcChain>
</file>

<file path=xl/sharedStrings.xml><?xml version="1.0" encoding="utf-8"?>
<sst xmlns="http://schemas.openxmlformats.org/spreadsheetml/2006/main" count="5033" uniqueCount="2831">
  <si>
    <t>Table de référence des tailles de bagues et aide à la préparation des commandes de bagues</t>
  </si>
  <si>
    <t>Version 1.1</t>
  </si>
  <si>
    <t>Mode d'emploi</t>
  </si>
  <si>
    <t>2 manières d'utiliser cet outil</t>
  </si>
  <si>
    <r>
      <t xml:space="preserve">Les catégories possible sont PUL, VOL, F et M, celles de l'espèce concerné seront rappeler dans la colonne </t>
    </r>
    <r>
      <rPr>
        <i/>
        <sz val="11"/>
        <color rgb="FF000000"/>
        <rFont val="Calibri"/>
        <family val="2"/>
        <scheme val="minor"/>
      </rPr>
      <t>position</t>
    </r>
  </si>
  <si>
    <t xml:space="preserve">si vous voulez utiliser cet outil pour vous aider à préparer votre commande de bague, remplissez les colonnes : "nombre_moyen_3_ans" et "nombre_max_ans" </t>
  </si>
  <si>
    <t xml:space="preserve">Reportez les quantités dans le fichier dédié à la commande de bague </t>
  </si>
  <si>
    <t>https://crbpo.mnhn.fr/les-ressources/documents-officiels/article/commande-de-bagues</t>
  </si>
  <si>
    <t xml:space="preserve">N'hésitez pas à revenir vers nous en cas de difficultés. </t>
  </si>
  <si>
    <t>Introduction</t>
  </si>
  <si>
    <r>
      <rPr>
        <b/>
        <sz val="11"/>
        <color rgb="FFFF0000"/>
        <rFont val="Calibri"/>
      </rPr>
      <t>Le bagueur a la responsabilité d'ajuster le choix de la taille de bague à utiliser à la taille des individus capturés.</t>
    </r>
    <r>
      <rPr>
        <sz val="11"/>
        <color rgb="FF000000"/>
        <rFont val="Calibri"/>
      </rPr>
      <t xml:space="preserve"> Pour certaines espèces, la taille de bague a utiliser peut varier en fonction du sexe (dimorphisme de taille) ou de l'âge (les poussins peuvent avoir des tarses plus épais avant l'envol) ou encore, parfois, en fonction des variations de taille de certaines populations (sous-espèces).</t>
    </r>
  </si>
  <si>
    <r>
      <rPr>
        <sz val="11"/>
        <color rgb="FF000000"/>
        <rFont val="Calibri"/>
        <scheme val="minor"/>
      </rPr>
      <t xml:space="preserve">L'utilisation des tailles de bagues alternatives doit être occasionelle (ou convenu avec le CRBPO pour certains programmes). </t>
    </r>
    <r>
      <rPr>
        <i/>
        <sz val="11"/>
        <color rgb="FF000000"/>
        <rFont val="Calibri"/>
        <scheme val="minor"/>
      </rPr>
      <t>Veuillez vous écarter le moins possible des recommandations de ce document.</t>
    </r>
  </si>
  <si>
    <t>Pour les espèces non référencées dans cette liste, procéder par comparaison avec une espèce proche et utiliser un pied à coulisse pour choisir la bague en fonction de la mesure du diamètre du tarso-métatarse (ou du tibio-tarse) NB: colonne ET pour la saisie.</t>
  </si>
  <si>
    <t xml:space="preserve"> C'est à juger avec la facilité de coulissement de la bague sur le tarse, sans qu'elle puisse se coincer par chevauchement sur les articulations.                                              </t>
  </si>
  <si>
    <t>Contactez le CRBPO en cas d'instructions non adaptées et pour tout signalement de problèmes (bagues devenues blessantes, illisibles, perte de bague etc)</t>
  </si>
  <si>
    <t>Bagues en acier ou en aluminium?</t>
  </si>
  <si>
    <t>Les bagues aciers, plus lourdes que celles en aluminium, sont réservées :</t>
  </si>
  <si>
    <t xml:space="preserve"> - aux espèces aquatiques et/ou qui fréquentent les milieux salins : oiseaux marins, la plupart des limicoles, laridés, anatidés et foulques</t>
  </si>
  <si>
    <t xml:space="preserve"> - aux espèces capables d'enlever les bagues en aluminium : certains gros rapaces, psittacidés, grosbec cassenoyaux. . .</t>
  </si>
  <si>
    <t>Grands rapaces</t>
  </si>
  <si>
    <t>Bagues spéciales</t>
  </si>
  <si>
    <t xml:space="preserve">R 1,8 : réservées aux très petites espèces tropicales. ex : salanganes                                                                                                                                                                                         </t>
  </si>
  <si>
    <t>AX 4/4 : bagues à recouvrement de hauteur réduite. Pour martin-pêcheur, martinets ...</t>
  </si>
  <si>
    <t>AX 4/5 : bagues sans recouvrement de hauteur réduite . Pour espèces à tarses courts : guepier, engoulevents, espèces tropicales...</t>
  </si>
  <si>
    <t>FX 7/7 : bagues aciers de hauteur réduite. Pour perruche à collier...</t>
  </si>
  <si>
    <t>W 10/10 : bagues aciers triangulaires pour pingouin torda</t>
  </si>
  <si>
    <t>D 15/10 : bagues aciers triangulaire pour guillemot de Troïl</t>
  </si>
  <si>
    <t>B 19/10 : bagues alu à verrou (sans rivet) . Pour grand-duc, balbuzard, aigle de Bonelli ...</t>
  </si>
  <si>
    <t xml:space="preserve">TY 26/20 : bagues aciers à verrou (à riveter si necessaire). </t>
  </si>
  <si>
    <t>Baguage sur le tibio-tarse ou le tarso-métatarse?</t>
  </si>
  <si>
    <t>Le CRBPO recommande fortement la pose de la bague métallique au-dessus de l'articulation tibio-tarsienne pour toutes les espèces des groupes suivants lorsque possible :</t>
  </si>
  <si>
    <t xml:space="preserve"> - limicoles (sauf bécasse des bois)</t>
  </si>
  <si>
    <t xml:space="preserve"> - rallidés (sauf foulque macroule)</t>
  </si>
  <si>
    <t xml:space="preserve"> - ardéidés et autres grands échassiers</t>
  </si>
  <si>
    <t xml:space="preserve"> - certains procellariidés</t>
  </si>
  <si>
    <t xml:space="preserve"> - la plupart des laridés </t>
  </si>
  <si>
    <t>Les avantages de cette méthode sont :</t>
  </si>
  <si>
    <t xml:space="preserve"> - limitation de l'usure de la bague (oxydation, souillure...)</t>
  </si>
  <si>
    <t xml:space="preserve"> - prévention des risques d'accrochage de la bague avec la végétation, objets (fil de pêche)...</t>
  </si>
  <si>
    <t xml:space="preserve"> - prévention des risques d'infections par accumulation de materiaux (cailloux, etc) entre la patte et la bague . Le garrot ainsi créé peut avoir pour conséquence la perte du tarse.</t>
  </si>
  <si>
    <t>code_espece</t>
  </si>
  <si>
    <t>catégorie</t>
  </si>
  <si>
    <t>nom_vernaculaire</t>
  </si>
  <si>
    <t>nombre_moyen_3_ans</t>
  </si>
  <si>
    <t>nombre_max_ans</t>
  </si>
  <si>
    <t>bague_recommandée</t>
  </si>
  <si>
    <t>position</t>
  </si>
  <si>
    <t>alternative</t>
  </si>
  <si>
    <t>TURMER</t>
  </si>
  <si>
    <t>PARCAE</t>
  </si>
  <si>
    <t>FRICOE</t>
  </si>
  <si>
    <t>PARMAJ</t>
  </si>
  <si>
    <t>VOL</t>
  </si>
  <si>
    <t>ACCNIS</t>
  </si>
  <si>
    <t>M</t>
  </si>
  <si>
    <t>Étiquettes de lignes</t>
  </si>
  <si>
    <t>Somme de nombre_moyen_3_ans</t>
  </si>
  <si>
    <t>Somme de nombre_max_ans</t>
  </si>
  <si>
    <t>02.3/05.0 Alu-1N:0</t>
  </si>
  <si>
    <t>04.2/07.0 Alu-1N:J</t>
  </si>
  <si>
    <t>05.0/07.0 Alu-1N:G</t>
  </si>
  <si>
    <t>(vide)</t>
  </si>
  <si>
    <t>Total général</t>
  </si>
  <si>
    <t>code</t>
  </si>
  <si>
    <t>recommandation</t>
  </si>
  <si>
    <t>commentaire</t>
  </si>
  <si>
    <t>ACCGEN</t>
  </si>
  <si>
    <t>Autour des palombes</t>
  </si>
  <si>
    <t>F</t>
  </si>
  <si>
    <t>13.0/10.0 Alu-1N:D</t>
  </si>
  <si>
    <t>Ta</t>
  </si>
  <si>
    <t>OUI</t>
  </si>
  <si>
    <t>11.0/10.0 Alu-1N:H</t>
  </si>
  <si>
    <t>Épervier d'Europe</t>
  </si>
  <si>
    <t>06.0/07.0 Alu-1N:GY</t>
  </si>
  <si>
    <t>07.0/09.0 Alu-1N:F Ta</t>
  </si>
  <si>
    <t>ACRAGR</t>
  </si>
  <si>
    <t>Rousserolle isabelle</t>
  </si>
  <si>
    <t>ACRARU</t>
  </si>
  <si>
    <t>Rousserolle turdoïde</t>
  </si>
  <si>
    <t>03.0/05.5 Alu-1N:S</t>
  </si>
  <si>
    <t>ACRDUM</t>
  </si>
  <si>
    <t>Rousserolle des buissons</t>
  </si>
  <si>
    <t>ACRMEL</t>
  </si>
  <si>
    <t>Lusciniole à moustaches</t>
  </si>
  <si>
    <t>ACROLA</t>
  </si>
  <si>
    <t>Phragmite aquatique</t>
  </si>
  <si>
    <t>ACRRIS</t>
  </si>
  <si>
    <t>Rousserolle verderolle</t>
  </si>
  <si>
    <t>ACRSCH</t>
  </si>
  <si>
    <t>Phragmite des joncs</t>
  </si>
  <si>
    <t>ACRSCI</t>
  </si>
  <si>
    <t>Rousserolle effarvatte</t>
  </si>
  <si>
    <t>ACRTRI</t>
  </si>
  <si>
    <t>Martin triste</t>
  </si>
  <si>
    <t>ACTHYP</t>
  </si>
  <si>
    <t>Chevalier guignette</t>
  </si>
  <si>
    <t>03.0/05.0 Aci-1N:S</t>
  </si>
  <si>
    <t>Ti</t>
  </si>
  <si>
    <t>AEGCAU</t>
  </si>
  <si>
    <t>Mésange à longue queue</t>
  </si>
  <si>
    <t>02.0/05.0 Alu-1N:R</t>
  </si>
  <si>
    <t>AEGFUN</t>
  </si>
  <si>
    <t>Chouette de Tengmalm</t>
  </si>
  <si>
    <t>08.5/09.0 Alu-1N:E</t>
  </si>
  <si>
    <t>AEGMON</t>
  </si>
  <si>
    <t>Vautour moine</t>
  </si>
  <si>
    <t>26.0/20.0 Aci-1N:T</t>
  </si>
  <si>
    <t>A riveter</t>
  </si>
  <si>
    <t>AIXGAL</t>
  </si>
  <si>
    <t>Canard mandarin</t>
  </si>
  <si>
    <t>08.5/09.0 Aci-1N:E</t>
  </si>
  <si>
    <t>AIXSPO</t>
  </si>
  <si>
    <t>Canard carolin</t>
  </si>
  <si>
    <t>ALAARV</t>
  </si>
  <si>
    <t>Alouette des champs</t>
  </si>
  <si>
    <t>ALCATT</t>
  </si>
  <si>
    <t>Martin-pêcheur d'Europe</t>
  </si>
  <si>
    <t>04.0/04.0 Alu-1N:AX</t>
  </si>
  <si>
    <t>bague speciale à recouvrement</t>
  </si>
  <si>
    <t>ALCTOR</t>
  </si>
  <si>
    <t>Pingouin torda</t>
  </si>
  <si>
    <t>08.5/09.0 Aci-1N:E Ta</t>
  </si>
  <si>
    <t>bague speciale triangulaire 10x6,5</t>
  </si>
  <si>
    <t>ALEGRA</t>
  </si>
  <si>
    <t>Perdrix bartavelle</t>
  </si>
  <si>
    <t>07.0/09.0 Alu-1N:F</t>
  </si>
  <si>
    <t>ALEUFA</t>
  </si>
  <si>
    <t>Perdrix rouge</t>
  </si>
  <si>
    <t>08.5/09.0 Alu-1N:E Ta</t>
  </si>
  <si>
    <t>bague au dessus de l'ergot des mâles, ne pas baguer les jeunes</t>
  </si>
  <si>
    <t>ALLALL</t>
  </si>
  <si>
    <t>Mergule nain</t>
  </si>
  <si>
    <t>05.0/06.5 Aci-1N:G</t>
  </si>
  <si>
    <t>ALOAEG</t>
  </si>
  <si>
    <t>Ouette d'Égypte</t>
  </si>
  <si>
    <t>16.0/12.0 Aci-1N:C</t>
  </si>
  <si>
    <t>AMAAVA</t>
  </si>
  <si>
    <t>Bengali rouge</t>
  </si>
  <si>
    <t>AMAICA</t>
  </si>
  <si>
    <t>Amazone aourou</t>
  </si>
  <si>
    <t>ANAACU</t>
  </si>
  <si>
    <t>Canard pilet</t>
  </si>
  <si>
    <t>ANAAME</t>
  </si>
  <si>
    <t>Canard d'Amérique</t>
  </si>
  <si>
    <t>ANABAH</t>
  </si>
  <si>
    <t>Canard des Bahamas</t>
  </si>
  <si>
    <t>ANACLY</t>
  </si>
  <si>
    <t>Canard souchet</t>
  </si>
  <si>
    <t>ANACRE</t>
  </si>
  <si>
    <t>Sarcelle d'hiver</t>
  </si>
  <si>
    <t>07.0/10.0 Aci-1N:F</t>
  </si>
  <si>
    <t>ANADIS</t>
  </si>
  <si>
    <t>Sarcelle à ailes bleues</t>
  </si>
  <si>
    <t>07.0/10.0 Aci-1N:F Ta</t>
  </si>
  <si>
    <t>ANAERA</t>
  </si>
  <si>
    <t>Canard chipeau</t>
  </si>
  <si>
    <t>ANAHOS</t>
  </si>
  <si>
    <t>Canard colvert</t>
  </si>
  <si>
    <t>11.0/10.0 Aci-1N:K</t>
  </si>
  <si>
    <t>ANAPEN</t>
  </si>
  <si>
    <t>Canard siffleur</t>
  </si>
  <si>
    <t>ANAPES</t>
  </si>
  <si>
    <t>Canard noir</t>
  </si>
  <si>
    <t>ANAQUE</t>
  </si>
  <si>
    <t>Sarcelle d'été</t>
  </si>
  <si>
    <t>ANOMIN</t>
  </si>
  <si>
    <t>Noddi noir</t>
  </si>
  <si>
    <t>04.2/07.0 Aci-1N:M</t>
  </si>
  <si>
    <t>ANOSTO</t>
  </si>
  <si>
    <t>Noddi brun</t>
  </si>
  <si>
    <t>ANOTEN</t>
  </si>
  <si>
    <t>Noddi marianne</t>
  </si>
  <si>
    <t>ANSALB</t>
  </si>
  <si>
    <t>Oie rieuse</t>
  </si>
  <si>
    <t>ANSANS</t>
  </si>
  <si>
    <t>Oie cendrée</t>
  </si>
  <si>
    <t>C trop juste pour certains individus ?</t>
  </si>
  <si>
    <t>ANSBRA</t>
  </si>
  <si>
    <t>Oie à bec court</t>
  </si>
  <si>
    <t>ANSCAE</t>
  </si>
  <si>
    <t>Oie des neiges</t>
  </si>
  <si>
    <t>ANSERY</t>
  </si>
  <si>
    <t>Oie naine</t>
  </si>
  <si>
    <t>13.0/10.0 Aci-1N:D</t>
  </si>
  <si>
    <t>ANSFAB</t>
  </si>
  <si>
    <t>Oie des moissons</t>
  </si>
  <si>
    <t>ANSIND</t>
  </si>
  <si>
    <t>Oie à tête barrée</t>
  </si>
  <si>
    <t>ANTHOD</t>
  </si>
  <si>
    <t>Pipit à dos olive</t>
  </si>
  <si>
    <t>ANTPET</t>
  </si>
  <si>
    <t>Pipit maritime</t>
  </si>
  <si>
    <t>ANTPRA</t>
  </si>
  <si>
    <t>Pipit farlouse</t>
  </si>
  <si>
    <t>ANTRIC</t>
  </si>
  <si>
    <t>Pipit de Richard</t>
  </si>
  <si>
    <t>ANTRIS</t>
  </si>
  <si>
    <t>Pipit rousseline</t>
  </si>
  <si>
    <t>02.5/05.0 Alu-1N:V</t>
  </si>
  <si>
    <t>ANTSPI</t>
  </si>
  <si>
    <t>Pipit spioncelle</t>
  </si>
  <si>
    <t>ANTTRI</t>
  </si>
  <si>
    <t>Pipit des arbres</t>
  </si>
  <si>
    <t>APUAFF</t>
  </si>
  <si>
    <t>Martinet des maisons</t>
  </si>
  <si>
    <t>APUAPU</t>
  </si>
  <si>
    <t>Martinet noir</t>
  </si>
  <si>
    <t>APUCAF</t>
  </si>
  <si>
    <t>Martinet cafre</t>
  </si>
  <si>
    <t>APUPAL</t>
  </si>
  <si>
    <t>Martinet pâle</t>
  </si>
  <si>
    <t>AQUADA</t>
  </si>
  <si>
    <t>Aigle ibérique</t>
  </si>
  <si>
    <t>AQUCHR</t>
  </si>
  <si>
    <t>Aigle royal</t>
  </si>
  <si>
    <t>26.0/46.0 Alu-1N:BZ-v Ta</t>
  </si>
  <si>
    <t>A riveter OU bagues PP avec rivets</t>
  </si>
  <si>
    <t>AQUCLA</t>
  </si>
  <si>
    <t>Aigle criard</t>
  </si>
  <si>
    <t>AQUHEL</t>
  </si>
  <si>
    <t>Aigle impérial</t>
  </si>
  <si>
    <t>AQUPOM</t>
  </si>
  <si>
    <t>Aigle pomarin</t>
  </si>
  <si>
    <t>ARDCIN</t>
  </si>
  <si>
    <t>Héron cendré</t>
  </si>
  <si>
    <t>15.0/10.0 Alu-1N:C</t>
  </si>
  <si>
    <t>ARDHER</t>
  </si>
  <si>
    <t>ARDIDA</t>
  </si>
  <si>
    <t>Crabier blanc</t>
  </si>
  <si>
    <t>ARDPUR</t>
  </si>
  <si>
    <t>Héron pourpré</t>
  </si>
  <si>
    <t>ARDRAL</t>
  </si>
  <si>
    <t>Crabier chevelu</t>
  </si>
  <si>
    <t>AREINT</t>
  </si>
  <si>
    <t>Tournepierre à collier</t>
  </si>
  <si>
    <t>ASIFLA</t>
  </si>
  <si>
    <t>Hibou des marais</t>
  </si>
  <si>
    <t>ASIOTU</t>
  </si>
  <si>
    <t>Hibou moyen-duc</t>
  </si>
  <si>
    <t>ATHNOC</t>
  </si>
  <si>
    <t>Chevêche d'Athéna</t>
  </si>
  <si>
    <t>AYTAFF</t>
  </si>
  <si>
    <t>Fuligule à tête noire</t>
  </si>
  <si>
    <t>AYTCOL</t>
  </si>
  <si>
    <t>Fuligule à bec cerclé</t>
  </si>
  <si>
    <t>AYTFER</t>
  </si>
  <si>
    <t>Fuligule milouin</t>
  </si>
  <si>
    <t>AYTFUL</t>
  </si>
  <si>
    <t>Fuligule morillon</t>
  </si>
  <si>
    <t>AYTMAR</t>
  </si>
  <si>
    <t>Fuligule milouinan</t>
  </si>
  <si>
    <t>AYTNYR</t>
  </si>
  <si>
    <t>Fuligule nyroca</t>
  </si>
  <si>
    <t>BARLON</t>
  </si>
  <si>
    <t>Maubèche des champs</t>
  </si>
  <si>
    <t>BOMGAR</t>
  </si>
  <si>
    <t>Jaseur boréal</t>
  </si>
  <si>
    <t>03.5/05.5 Alu-1N:L</t>
  </si>
  <si>
    <t>BONBON</t>
  </si>
  <si>
    <t>Gélinotte des bois</t>
  </si>
  <si>
    <t>BOTSTE</t>
  </si>
  <si>
    <t>Butor étoilé</t>
  </si>
  <si>
    <t>BRABER</t>
  </si>
  <si>
    <t>Bernache cravant</t>
  </si>
  <si>
    <t>13.0/10.0 Aci-1N:D Ta</t>
  </si>
  <si>
    <t>BRACAN</t>
  </si>
  <si>
    <t>Bernache du Canada</t>
  </si>
  <si>
    <t>C trop juste pour certains individus</t>
  </si>
  <si>
    <t>BRARUF</t>
  </si>
  <si>
    <t>Bernache à cou roux</t>
  </si>
  <si>
    <t>BRASIS</t>
  </si>
  <si>
    <t>Bernache nonnette</t>
  </si>
  <si>
    <t>BUBBUB</t>
  </si>
  <si>
    <t>Grand-duc d'Europe</t>
  </si>
  <si>
    <t>19.0/10.0 Alu-1N:B-v</t>
  </si>
  <si>
    <t>Pertes de bague averées en B acier sans verrou</t>
  </si>
  <si>
    <t>BUBIBI</t>
  </si>
  <si>
    <t>Héron garde-boeufs</t>
  </si>
  <si>
    <t>BUCCLA</t>
  </si>
  <si>
    <t>Garrot à oeil d'or</t>
  </si>
  <si>
    <t>BULBUL</t>
  </si>
  <si>
    <t>Pétrel de Bulwer</t>
  </si>
  <si>
    <t>BUROED</t>
  </si>
  <si>
    <t>OEdicnème criard</t>
  </si>
  <si>
    <t>07.0/10.0 Aci-1N:F Ta | 08.5/09.0 Aci-1N:E Ta</t>
  </si>
  <si>
    <t>BUTBUT</t>
  </si>
  <si>
    <t>Buse variable</t>
  </si>
  <si>
    <t>13.0/10.0 Alu-1N:D Ta</t>
  </si>
  <si>
    <t>BUTLAG</t>
  </si>
  <si>
    <t>Buse pattue</t>
  </si>
  <si>
    <t>BUTNUS</t>
  </si>
  <si>
    <t>Buse féroce</t>
  </si>
  <si>
    <t>BUTPLA</t>
  </si>
  <si>
    <t>Petite Buse</t>
  </si>
  <si>
    <t>BUTSTR</t>
  </si>
  <si>
    <t>Héron striée</t>
  </si>
  <si>
    <t>BUTVIR</t>
  </si>
  <si>
    <t>Héron vert</t>
  </si>
  <si>
    <t>CALALB</t>
  </si>
  <si>
    <t>Bécasseau sanderling</t>
  </si>
  <si>
    <t>CALALP</t>
  </si>
  <si>
    <t>Bécasseau variable</t>
  </si>
  <si>
    <t>CALATA</t>
  </si>
  <si>
    <t>Bécasseau à queue pointue</t>
  </si>
  <si>
    <t>CALBAI</t>
  </si>
  <si>
    <t>Bécasseau de Baird</t>
  </si>
  <si>
    <t>CALBRA</t>
  </si>
  <si>
    <t>Alouette calandrelle</t>
  </si>
  <si>
    <t>CALCAN</t>
  </si>
  <si>
    <t>Bécasseau maubèche</t>
  </si>
  <si>
    <t>CALDIO</t>
  </si>
  <si>
    <t>Puffin cendré</t>
  </si>
  <si>
    <t>CALENS</t>
  </si>
  <si>
    <t>Alouette pispolette</t>
  </si>
  <si>
    <t>CALFER</t>
  </si>
  <si>
    <t>Bécasseau cocorli</t>
  </si>
  <si>
    <t>CALFUS</t>
  </si>
  <si>
    <t>Bécasseau de Bonaparte</t>
  </si>
  <si>
    <t>CALLAP</t>
  </si>
  <si>
    <t>Bruant lapon</t>
  </si>
  <si>
    <t>CALLIS</t>
  </si>
  <si>
    <t>Bécasseau à cou roux</t>
  </si>
  <si>
    <t>CALLLA</t>
  </si>
  <si>
    <t>Bécasseau minuscule</t>
  </si>
  <si>
    <t>02.3/05.0 Aci-1N:0</t>
  </si>
  <si>
    <t>CALMAR</t>
  </si>
  <si>
    <t>Bécasseau violet</t>
  </si>
  <si>
    <t>CALMAU</t>
  </si>
  <si>
    <t>Bécasseau d'Alaska</t>
  </si>
  <si>
    <t>CALPUS</t>
  </si>
  <si>
    <t>Bécasseau semipalmé</t>
  </si>
  <si>
    <t>CALTEM</t>
  </si>
  <si>
    <t>Bécasseau de Temminck</t>
  </si>
  <si>
    <t>CALUTA</t>
  </si>
  <si>
    <t>Bécasseau minute</t>
  </si>
  <si>
    <t>CAOTOS</t>
  </si>
  <si>
    <t>Bécasseau tacheté</t>
  </si>
  <si>
    <t>CAPCAY</t>
  </si>
  <si>
    <t>Engoulevent coré</t>
  </si>
  <si>
    <t>CAPEUR</t>
  </si>
  <si>
    <t>Engoulevent d'Europe</t>
  </si>
  <si>
    <t>04.0/05.0 Alu-1N:AX</t>
  </si>
  <si>
    <t>04.2/07.0 Alu-1N:J Ta</t>
  </si>
  <si>
    <t>CARCHL</t>
  </si>
  <si>
    <t>Verdier d'Europe</t>
  </si>
  <si>
    <t>CARERY</t>
  </si>
  <si>
    <t>Roselin cramoisi</t>
  </si>
  <si>
    <t>CARHOR</t>
  </si>
  <si>
    <t>Sizerin blanchâtre</t>
  </si>
  <si>
    <t>CARINA</t>
  </si>
  <si>
    <t>Linotte mélodieuse</t>
  </si>
  <si>
    <t>CARLIS</t>
  </si>
  <si>
    <t>Chardonneret élégant</t>
  </si>
  <si>
    <t>CARMEA</t>
  </si>
  <si>
    <t>02.0/05.0 Alu-1N:R Ta</t>
  </si>
  <si>
    <t>CARMEACAB</t>
  </si>
  <si>
    <t>Sizerin cabaret</t>
  </si>
  <si>
    <t>CARMEAFLA</t>
  </si>
  <si>
    <t>Sizerin boréal</t>
  </si>
  <si>
    <t>CARNUS</t>
  </si>
  <si>
    <t>Tarin des aulnes</t>
  </si>
  <si>
    <t>CARRIS</t>
  </si>
  <si>
    <t>Linotte à bec jaune</t>
  </si>
  <si>
    <t>CATMIN</t>
  </si>
  <si>
    <t>Grive à joues grises</t>
  </si>
  <si>
    <t>CATSEM</t>
  </si>
  <si>
    <t>Chevalier semipalmé</t>
  </si>
  <si>
    <t>CATSKU</t>
  </si>
  <si>
    <t>Grand Labbe</t>
  </si>
  <si>
    <t>CATUST</t>
  </si>
  <si>
    <t>Grive à dos olive</t>
  </si>
  <si>
    <t>CEPGRY</t>
  </si>
  <si>
    <t>Guillemot à miroir</t>
  </si>
  <si>
    <t>CERGAL</t>
  </si>
  <si>
    <t>Agrobate roux</t>
  </si>
  <si>
    <t>CERRIS</t>
  </si>
  <si>
    <t>Grimpereau des bois</t>
  </si>
  <si>
    <t>CERYLA</t>
  </si>
  <si>
    <t>Grimpereau des jardins</t>
  </si>
  <si>
    <t>CETCET</t>
  </si>
  <si>
    <t>Bouscarle de Cetti</t>
  </si>
  <si>
    <t>CHAALE</t>
  </si>
  <si>
    <t>Gravelot à collier interrompu</t>
  </si>
  <si>
    <t>CHAASI</t>
  </si>
  <si>
    <t>Pluvier asiatique</t>
  </si>
  <si>
    <t>CHADUB</t>
  </si>
  <si>
    <t>Petit-gravelot</t>
  </si>
  <si>
    <t>CHAHIA</t>
  </si>
  <si>
    <t>Grand-gravelot</t>
  </si>
  <si>
    <t>CHAICA</t>
  </si>
  <si>
    <t>Martinet chiquesol</t>
  </si>
  <si>
    <t>CHALES</t>
  </si>
  <si>
    <t>Gravelot de Leschenault</t>
  </si>
  <si>
    <t>CHAMOR</t>
  </si>
  <si>
    <t>Pluvier guignard</t>
  </si>
  <si>
    <t>CHANIA</t>
  </si>
  <si>
    <t>Gravelot de Wilson</t>
  </si>
  <si>
    <t>CHASEM</t>
  </si>
  <si>
    <t>Gravelot semipalmé</t>
  </si>
  <si>
    <t>CHAVOC</t>
  </si>
  <si>
    <t>Gravelot kildir</t>
  </si>
  <si>
    <t>CHLDUS</t>
  </si>
  <si>
    <t>Guifette moustac</t>
  </si>
  <si>
    <t>CHLLEU</t>
  </si>
  <si>
    <t>Guifette leucoptère</t>
  </si>
  <si>
    <t>CHLNIG</t>
  </si>
  <si>
    <t>Guifette noire</t>
  </si>
  <si>
    <t>CHMONG</t>
  </si>
  <si>
    <t>Gravelot mongol</t>
  </si>
  <si>
    <t>CHOGUN</t>
  </si>
  <si>
    <t>Engoulevent piramidig</t>
  </si>
  <si>
    <t>CHOMIN</t>
  </si>
  <si>
    <t>Engoulevent d'Amérique</t>
  </si>
  <si>
    <t>CICCIC</t>
  </si>
  <si>
    <t>Cigogne blanche</t>
  </si>
  <si>
    <t>18.0/10.0 Alu-1N:C</t>
  </si>
  <si>
    <t>16.0/35.0 Alu-1N:P Ti</t>
  </si>
  <si>
    <t>CICLHE</t>
  </si>
  <si>
    <t>Grive à pieds jaunes</t>
  </si>
  <si>
    <t>CICLUS</t>
  </si>
  <si>
    <t>Cincle plongeur</t>
  </si>
  <si>
    <t>03.5/05.5 Alu-1N:L Ta</t>
  </si>
  <si>
    <t>CICNIG</t>
  </si>
  <si>
    <t>Cigogne noire</t>
  </si>
  <si>
    <t>CINGUT</t>
  </si>
  <si>
    <t>Trembleur gris</t>
  </si>
  <si>
    <t>04.0/05.0 Alu-1N:AX Ta</t>
  </si>
  <si>
    <t>CINRUF</t>
  </si>
  <si>
    <t>Trembleur brun</t>
  </si>
  <si>
    <t>CIRAER</t>
  </si>
  <si>
    <t>Busard des roseaux</t>
  </si>
  <si>
    <t>CIRCYA</t>
  </si>
  <si>
    <t>Busard Saint-Martin</t>
  </si>
  <si>
    <t>CIRGAL</t>
  </si>
  <si>
    <t>Circaète Jean-le-Blanc</t>
  </si>
  <si>
    <t>CIRMAC</t>
  </si>
  <si>
    <t>Busard pâle</t>
  </si>
  <si>
    <t>CIRMAI</t>
  </si>
  <si>
    <t>Busard de Maillard</t>
  </si>
  <si>
    <t>CIRPYG</t>
  </si>
  <si>
    <t>Busard cendré</t>
  </si>
  <si>
    <t>CISJUN</t>
  </si>
  <si>
    <t>Cisticole des joncs</t>
  </si>
  <si>
    <t>CLAGLA</t>
  </si>
  <si>
    <t>Coucou geai</t>
  </si>
  <si>
    <t>CLAHYE</t>
  </si>
  <si>
    <t>Harelde boreale</t>
  </si>
  <si>
    <t>COCAME</t>
  </si>
  <si>
    <t>Coulicou à bec jaune</t>
  </si>
  <si>
    <t>COCERY</t>
  </si>
  <si>
    <t>Coulicou à bec noir</t>
  </si>
  <si>
    <t>COCMIN</t>
  </si>
  <si>
    <t>Coulicou manioc</t>
  </si>
  <si>
    <t>COCTES</t>
  </si>
  <si>
    <t>Gros-bec casse-noyaux</t>
  </si>
  <si>
    <t>CODULA</t>
  </si>
  <si>
    <t>Choucas des tours</t>
  </si>
  <si>
    <t>COEFLA</t>
  </si>
  <si>
    <t>Sucrier à ventre jaune</t>
  </si>
  <si>
    <t>COHALA</t>
  </si>
  <si>
    <t>Pigeon à couronne blanche</t>
  </si>
  <si>
    <t>COLATA</t>
  </si>
  <si>
    <t>Tourterelle peinte</t>
  </si>
  <si>
    <t>COLBUS</t>
  </si>
  <si>
    <t>Pigeon ramier</t>
  </si>
  <si>
    <t>COLFRA</t>
  </si>
  <si>
    <t>Salangane des Mascareignes</t>
  </si>
  <si>
    <t>COLLIV</t>
  </si>
  <si>
    <t>Pigeon biset</t>
  </si>
  <si>
    <t>COLLIVDOM</t>
  </si>
  <si>
    <t>Pigeon biset féral</t>
  </si>
  <si>
    <t>E possible pour gros individus</t>
  </si>
  <si>
    <t>COLNAS</t>
  </si>
  <si>
    <t>Pigeon colombin</t>
  </si>
  <si>
    <t>COLPAS</t>
  </si>
  <si>
    <t>Colombe à queue noire</t>
  </si>
  <si>
    <t>COMOSA</t>
  </si>
  <si>
    <t>Pigeon à cou rouge</t>
  </si>
  <si>
    <t>CONLAT</t>
  </si>
  <si>
    <t>Moucherolle gobemouche</t>
  </si>
  <si>
    <t>CORFRU</t>
  </si>
  <si>
    <t>Corbeau freux</t>
  </si>
  <si>
    <t>CORGAR</t>
  </si>
  <si>
    <t>Rollier d'Europe</t>
  </si>
  <si>
    <t>CORNEW</t>
  </si>
  <si>
    <t>Échenilleur de la Réunion</t>
  </si>
  <si>
    <t>CORONE</t>
  </si>
  <si>
    <t>Corneille noire</t>
  </si>
  <si>
    <t>CORONENIX</t>
  </si>
  <si>
    <t>Corneille mantelée</t>
  </si>
  <si>
    <t>CORRAX</t>
  </si>
  <si>
    <t>Grand Corbeau</t>
  </si>
  <si>
    <t>COTCHI</t>
  </si>
  <si>
    <t>Caille peinte</t>
  </si>
  <si>
    <t>COTNIX</t>
  </si>
  <si>
    <t>Caille des blés</t>
  </si>
  <si>
    <t>CRECRE</t>
  </si>
  <si>
    <t>Râle des genêts</t>
  </si>
  <si>
    <t>CROANI</t>
  </si>
  <si>
    <t>Ani à bec lisse</t>
  </si>
  <si>
    <t>CUCCAN</t>
  </si>
  <si>
    <t>Coucou gris</t>
  </si>
  <si>
    <t>CURSOR</t>
  </si>
  <si>
    <t>Courvite isabelle</t>
  </si>
  <si>
    <t>CYABIC</t>
  </si>
  <si>
    <t>Colibri à tête bleue</t>
  </si>
  <si>
    <t>pas de bague adaptée</t>
  </si>
  <si>
    <t>CYGATR</t>
  </si>
  <si>
    <t>Cygne noir</t>
  </si>
  <si>
    <t>CYGCOL</t>
  </si>
  <si>
    <t>Cygne de Bewick</t>
  </si>
  <si>
    <t>CYGCYG</t>
  </si>
  <si>
    <t>Cygne chanteur</t>
  </si>
  <si>
    <t>CYGOLO</t>
  </si>
  <si>
    <t>Cygne tuberculé</t>
  </si>
  <si>
    <t>CYPNIG</t>
  </si>
  <si>
    <t>Martinet sombre</t>
  </si>
  <si>
    <t>DELURB</t>
  </si>
  <si>
    <t>Hirondelle de fenêtre</t>
  </si>
  <si>
    <t>DENARB</t>
  </si>
  <si>
    <t>Dendrocygne des Antilles</t>
  </si>
  <si>
    <t>DENAUT</t>
  </si>
  <si>
    <t>Dendrocygne à ventre noir</t>
  </si>
  <si>
    <t>DENCAS</t>
  </si>
  <si>
    <t>Paruline à poitrine baie</t>
  </si>
  <si>
    <t>DENCOR</t>
  </si>
  <si>
    <t>Paruline à croupion jaune</t>
  </si>
  <si>
    <t>DENDIS</t>
  </si>
  <si>
    <t>Paruline des près</t>
  </si>
  <si>
    <t>DENMAG</t>
  </si>
  <si>
    <t>Paruline à tête cendrée</t>
  </si>
  <si>
    <t>DENMAJ</t>
  </si>
  <si>
    <t>Pic épeiche</t>
  </si>
  <si>
    <t>DENMED</t>
  </si>
  <si>
    <t>Pic mar</t>
  </si>
  <si>
    <t>DENMIN</t>
  </si>
  <si>
    <t>Pic épeichette</t>
  </si>
  <si>
    <t>03.0/05.5 Alu-1N:S Ta</t>
  </si>
  <si>
    <t>DENPET</t>
  </si>
  <si>
    <t>Paruline jaune</t>
  </si>
  <si>
    <t>DENPLU</t>
  </si>
  <si>
    <t>Paruline caféiette</t>
  </si>
  <si>
    <t>DENSTR</t>
  </si>
  <si>
    <t>Paruline rayée</t>
  </si>
  <si>
    <t>DENSYR</t>
  </si>
  <si>
    <t>Pic syriaque</t>
  </si>
  <si>
    <t>DENTIG</t>
  </si>
  <si>
    <t>Paruline tigrée</t>
  </si>
  <si>
    <t>DENTOS</t>
  </si>
  <si>
    <t>Pic à dos blanc</t>
  </si>
  <si>
    <t>DENVID</t>
  </si>
  <si>
    <t>Dendrocygne veuf</t>
  </si>
  <si>
    <t>DENVIR</t>
  </si>
  <si>
    <t>Paruline à gorge noire</t>
  </si>
  <si>
    <t>DOLORY</t>
  </si>
  <si>
    <t>Goglu des prés</t>
  </si>
  <si>
    <t>DROARD</t>
  </si>
  <si>
    <t>Drome ardéole</t>
  </si>
  <si>
    <t>DRYMAR</t>
  </si>
  <si>
    <t>Pic noir</t>
  </si>
  <si>
    <t>EGRALB</t>
  </si>
  <si>
    <t>Grande aigrette</t>
  </si>
  <si>
    <t>EGRCAE</t>
  </si>
  <si>
    <t>Aigrette bleue</t>
  </si>
  <si>
    <t>EGRGAR</t>
  </si>
  <si>
    <t>Aigrette garzette</t>
  </si>
  <si>
    <t>11.0/10.0 Alu-1N:H Ti</t>
  </si>
  <si>
    <t>EGRTHU</t>
  </si>
  <si>
    <t>Aigrette neigeuse</t>
  </si>
  <si>
    <t>EGRTRI</t>
  </si>
  <si>
    <t>Aigrette tricolore</t>
  </si>
  <si>
    <t>ELACAE</t>
  </si>
  <si>
    <t>Élanion blanc</t>
  </si>
  <si>
    <t>ELAMAR</t>
  </si>
  <si>
    <t>Élénie siffleuse</t>
  </si>
  <si>
    <t>EMBCIA</t>
  </si>
  <si>
    <t>Bruant fou</t>
  </si>
  <si>
    <t>EMBCIR</t>
  </si>
  <si>
    <t>Bruant zizi</t>
  </si>
  <si>
    <t>EMBCIT</t>
  </si>
  <si>
    <t>Bruant jaune</t>
  </si>
  <si>
    <t>EMBHOR</t>
  </si>
  <si>
    <t>Bruant ortolan</t>
  </si>
  <si>
    <t>EMBLEU</t>
  </si>
  <si>
    <t>Bruant à calotte blanche</t>
  </si>
  <si>
    <t>EMBMEL</t>
  </si>
  <si>
    <t>Bruant mélanocéphale</t>
  </si>
  <si>
    <t>EMBPUS</t>
  </si>
  <si>
    <t>Bruant nain</t>
  </si>
  <si>
    <t>EMBRUS</t>
  </si>
  <si>
    <t>Bruant rustique</t>
  </si>
  <si>
    <t>EMBSCH</t>
  </si>
  <si>
    <t>Bruant des roseaux</t>
  </si>
  <si>
    <t>EMBSCHSCH</t>
  </si>
  <si>
    <t>Bruant des roseaux type</t>
  </si>
  <si>
    <t>EMBSCHWHI</t>
  </si>
  <si>
    <t>EREALP</t>
  </si>
  <si>
    <t>Alouette hausse-col</t>
  </si>
  <si>
    <t>ERIRUB</t>
  </si>
  <si>
    <t>Rougegorge familier</t>
  </si>
  <si>
    <t>ESTAST</t>
  </si>
  <si>
    <t>Astrild ondulée</t>
  </si>
  <si>
    <t>ESTODA</t>
  </si>
  <si>
    <t>Astrild à joues orange</t>
  </si>
  <si>
    <t>ESTTRO</t>
  </si>
  <si>
    <t>Astrild cendré</t>
  </si>
  <si>
    <t>EULHOL</t>
  </si>
  <si>
    <t>Colibri falle-vert</t>
  </si>
  <si>
    <t>EULJUG</t>
  </si>
  <si>
    <t>Colibri madère</t>
  </si>
  <si>
    <t>EUPFRA</t>
  </si>
  <si>
    <t>Euplecte franciscain</t>
  </si>
  <si>
    <t>EUPMUS</t>
  </si>
  <si>
    <t>Organiste louis-d'or</t>
  </si>
  <si>
    <t>FALBIA</t>
  </si>
  <si>
    <t>Faucon lanier</t>
  </si>
  <si>
    <t>FALCOL</t>
  </si>
  <si>
    <t>Faucon émerillon</t>
  </si>
  <si>
    <t>FALELE</t>
  </si>
  <si>
    <t>Faucon d'Éléonore</t>
  </si>
  <si>
    <t>FALNAU</t>
  </si>
  <si>
    <t>Faucon crécerellette</t>
  </si>
  <si>
    <t>06.0/07.0 Alu-1N:GY Ta</t>
  </si>
  <si>
    <t>FALPER</t>
  </si>
  <si>
    <t>Faucon pèlerin</t>
  </si>
  <si>
    <t>Faucon pelerin</t>
  </si>
  <si>
    <t>FALSPA</t>
  </si>
  <si>
    <t>Crécerelle d'Amérique</t>
  </si>
  <si>
    <t>FALTEO</t>
  </si>
  <si>
    <t>Faucon hobereau</t>
  </si>
  <si>
    <t>FALTIN</t>
  </si>
  <si>
    <t>Faucon crécerelle</t>
  </si>
  <si>
    <t>FALVES</t>
  </si>
  <si>
    <t>Faucon kobez</t>
  </si>
  <si>
    <t>FICALB</t>
  </si>
  <si>
    <t>Gobemouche à collier</t>
  </si>
  <si>
    <t>FICPAR</t>
  </si>
  <si>
    <t>Gobemouche nain</t>
  </si>
  <si>
    <t>FICSEM</t>
  </si>
  <si>
    <t>Gobemouche à demi-collier</t>
  </si>
  <si>
    <t>FICUCA</t>
  </si>
  <si>
    <t>Gobemouche noir</t>
  </si>
  <si>
    <t>FOUMAD</t>
  </si>
  <si>
    <t>Foudi de Madagascar</t>
  </si>
  <si>
    <t>FRAARC</t>
  </si>
  <si>
    <t>Macareux moine</t>
  </si>
  <si>
    <t>07.0/07.0 Aci-1N:F</t>
  </si>
  <si>
    <t>FRAPON</t>
  </si>
  <si>
    <t>Francolin gris</t>
  </si>
  <si>
    <t>FREMAG</t>
  </si>
  <si>
    <t>Frégate superbe</t>
  </si>
  <si>
    <t>PUL jeunes avec tarses trop épais</t>
  </si>
  <si>
    <t>FRETRO</t>
  </si>
  <si>
    <t>Océanite à ventre noir</t>
  </si>
  <si>
    <t>Pinson des arbres</t>
  </si>
  <si>
    <t>FRIMON</t>
  </si>
  <si>
    <t>Pinson du Nord</t>
  </si>
  <si>
    <t>FULAME</t>
  </si>
  <si>
    <t>Foulque d'Amérique</t>
  </si>
  <si>
    <t>FULATR</t>
  </si>
  <si>
    <t>Foulque macroule</t>
  </si>
  <si>
    <t>FULCRI</t>
  </si>
  <si>
    <t>Foulque à crête</t>
  </si>
  <si>
    <t>FULLIS</t>
  </si>
  <si>
    <t>Fulmar boréal</t>
  </si>
  <si>
    <t>GAGALE</t>
  </si>
  <si>
    <t>Gallinule d'Amérique</t>
  </si>
  <si>
    <t>GALAGO</t>
  </si>
  <si>
    <t>Bécassine des marais</t>
  </si>
  <si>
    <t>GALATA</t>
  </si>
  <si>
    <t>Cochevis huppé</t>
  </si>
  <si>
    <t>GALCHL</t>
  </si>
  <si>
    <t>Gallinule poule-d'eau</t>
  </si>
  <si>
    <t>GALDEL</t>
  </si>
  <si>
    <t>Bécassine de wilson</t>
  </si>
  <si>
    <t>GALLUS</t>
  </si>
  <si>
    <t>Coq bankiva</t>
  </si>
  <si>
    <t>GALMED</t>
  </si>
  <si>
    <t>Bécassine double</t>
  </si>
  <si>
    <t>04.2/07.0 Aci-1N:M Ti</t>
  </si>
  <si>
    <t>GALTHE</t>
  </si>
  <si>
    <t>Cochevis de Thékla</t>
  </si>
  <si>
    <t>GARGLA</t>
  </si>
  <si>
    <t>Geai des chênes</t>
  </si>
  <si>
    <t>05.0/07.0 Alu-1N:G Ta</t>
  </si>
  <si>
    <t>GAVARC</t>
  </si>
  <si>
    <t>Plongeon arctique</t>
  </si>
  <si>
    <t>A ovaliser</t>
  </si>
  <si>
    <t>GAVIMM</t>
  </si>
  <si>
    <t>Plongeon imbrin</t>
  </si>
  <si>
    <t>22.0/12.0 Aci-1N:B</t>
  </si>
  <si>
    <t>GAVSTE</t>
  </si>
  <si>
    <t>Plongeon catmarin</t>
  </si>
  <si>
    <t>GELNIL</t>
  </si>
  <si>
    <t>Sterne hansel</t>
  </si>
  <si>
    <t>GEOMON</t>
  </si>
  <si>
    <t>Colombe rouviolette</t>
  </si>
  <si>
    <t>GEOMYS</t>
  </si>
  <si>
    <t>Colombe à croissants</t>
  </si>
  <si>
    <t>GEOSTR</t>
  </si>
  <si>
    <t>Géopelie zèbrée</t>
  </si>
  <si>
    <t>GEOTRI</t>
  </si>
  <si>
    <t>Paruline masquée</t>
  </si>
  <si>
    <t>GERERE</t>
  </si>
  <si>
    <t>Ibis chauve</t>
  </si>
  <si>
    <t>GLAPAS</t>
  </si>
  <si>
    <t>Chevêchette d'Europe</t>
  </si>
  <si>
    <t>GLAPRA</t>
  </si>
  <si>
    <t>Glaréole à collier</t>
  </si>
  <si>
    <t>GRAREL</t>
  </si>
  <si>
    <t>Mainate religieux</t>
  </si>
  <si>
    <t>GRUGRU</t>
  </si>
  <si>
    <t>Grue cendrée</t>
  </si>
  <si>
    <t>GUICAE</t>
  </si>
  <si>
    <t>Guiraca bleu</t>
  </si>
  <si>
    <t>GUSLIS</t>
  </si>
  <si>
    <t>Engoulevent à collier roux</t>
  </si>
  <si>
    <t>GYGALB</t>
  </si>
  <si>
    <t>Gygis blanche</t>
  </si>
  <si>
    <t>GYPAFR</t>
  </si>
  <si>
    <t>Vautour africain</t>
  </si>
  <si>
    <t>GYPBAR</t>
  </si>
  <si>
    <t>Gypaète barbu</t>
  </si>
  <si>
    <t>28.0/34.0 Alu-1N:TZ-v Ta</t>
  </si>
  <si>
    <t>GYPFUL</t>
  </si>
  <si>
    <t>Vautour fauve</t>
  </si>
  <si>
    <t>GYPRUE</t>
  </si>
  <si>
    <t>Vautour de Rüppell</t>
  </si>
  <si>
    <t>HAEOST</t>
  </si>
  <si>
    <t>Huîtrier pie</t>
  </si>
  <si>
    <t>HAEPAL</t>
  </si>
  <si>
    <t>Huîtrier d'Amérique</t>
  </si>
  <si>
    <t>HALLLA</t>
  </si>
  <si>
    <t>Pygargue à queue blanche</t>
  </si>
  <si>
    <t>HIEFAS</t>
  </si>
  <si>
    <t>Aigle de Bonelli</t>
  </si>
  <si>
    <t>HIEPEN</t>
  </si>
  <si>
    <t>Aigle botté</t>
  </si>
  <si>
    <t>HIMHIM</t>
  </si>
  <si>
    <t>Échasse blanche</t>
  </si>
  <si>
    <t>HIMMEX</t>
  </si>
  <si>
    <t>Échasse d'Amérique</t>
  </si>
  <si>
    <t>HIPCAL</t>
  </si>
  <si>
    <t>Hypolaïs bottée</t>
  </si>
  <si>
    <t>HIPICT</t>
  </si>
  <si>
    <t>Hypolaïs ictérine</t>
  </si>
  <si>
    <t>HIPOLI</t>
  </si>
  <si>
    <t>Hypolaïs des oliviers</t>
  </si>
  <si>
    <t>HIPPAL</t>
  </si>
  <si>
    <t>Hypolaïs pâle</t>
  </si>
  <si>
    <t>HIPPOL</t>
  </si>
  <si>
    <t>Hypolaïs polyglotte</t>
  </si>
  <si>
    <t>HIRDAU</t>
  </si>
  <si>
    <t>Hirondelle rousseline</t>
  </si>
  <si>
    <t>HIRRUP</t>
  </si>
  <si>
    <t>Hirondelle de rochers</t>
  </si>
  <si>
    <t>HIRRUS</t>
  </si>
  <si>
    <t>Hirondelle rustique</t>
  </si>
  <si>
    <t>HYDPEL</t>
  </si>
  <si>
    <t>Océanite tempête</t>
  </si>
  <si>
    <t>HYPBOR</t>
  </si>
  <si>
    <t>Bulbul de la Réunion</t>
  </si>
  <si>
    <t>ICTBON</t>
  </si>
  <si>
    <t>Oriole de la Martinique</t>
  </si>
  <si>
    <t>IXOEXI</t>
  </si>
  <si>
    <t>IXOMIN</t>
  </si>
  <si>
    <t>Blongios nain</t>
  </si>
  <si>
    <t>08.5/09.0 Alu-1N:E Ti</t>
  </si>
  <si>
    <t>JYNTOR</t>
  </si>
  <si>
    <t>Torcol fourmilier</t>
  </si>
  <si>
    <t>LAITOR</t>
  </si>
  <si>
    <t>Pie-grièche grise</t>
  </si>
  <si>
    <t>LANMER</t>
  </si>
  <si>
    <t>Pie-grièche méridionale</t>
  </si>
  <si>
    <t>LANMIN</t>
  </si>
  <si>
    <t>Pie-grièche à poitrine rose</t>
  </si>
  <si>
    <t>LANRIO</t>
  </si>
  <si>
    <t>Pie-grièche écorcheur</t>
  </si>
  <si>
    <t>LANSEN</t>
  </si>
  <si>
    <t>Pie-grièche à tête rousse</t>
  </si>
  <si>
    <t>LARARG</t>
  </si>
  <si>
    <t>Goéland argenté</t>
  </si>
  <si>
    <t>LARATR</t>
  </si>
  <si>
    <t>Mouette atricille</t>
  </si>
  <si>
    <t>LARAUD</t>
  </si>
  <si>
    <t>Goéland d'Audouin</t>
  </si>
  <si>
    <t>LARCACCAC</t>
  </si>
  <si>
    <t>Goéland pontique</t>
  </si>
  <si>
    <t>LARCACMIC</t>
  </si>
  <si>
    <t>Goeland leucophé</t>
  </si>
  <si>
    <t>LARCAN</t>
  </si>
  <si>
    <t>Goéland cendré</t>
  </si>
  <si>
    <t>LARDES</t>
  </si>
  <si>
    <t>Goéland à ailes blanches</t>
  </si>
  <si>
    <t>LARFUS</t>
  </si>
  <si>
    <t>Goéland brun</t>
  </si>
  <si>
    <t>LARGEN</t>
  </si>
  <si>
    <t>Goéland railleur</t>
  </si>
  <si>
    <t>LARHYP</t>
  </si>
  <si>
    <t>Goéland bourgmestre</t>
  </si>
  <si>
    <t>LARMAR</t>
  </si>
  <si>
    <t>Goéland marin</t>
  </si>
  <si>
    <t>LARMEL</t>
  </si>
  <si>
    <t>Mouette mélanocéphale</t>
  </si>
  <si>
    <t>LARMIN</t>
  </si>
  <si>
    <t>Mouette pygmée</t>
  </si>
  <si>
    <t>LARRID</t>
  </si>
  <si>
    <t>Mouette rieuse</t>
  </si>
  <si>
    <t>LEILUT</t>
  </si>
  <si>
    <t>Léiothrix jaune</t>
  </si>
  <si>
    <t>LIMFAL</t>
  </si>
  <si>
    <t>Bécasseau falcinelle</t>
  </si>
  <si>
    <t>LIMGRI</t>
  </si>
  <si>
    <t>Bécassin roux</t>
  </si>
  <si>
    <t>LIMHAE</t>
  </si>
  <si>
    <t>Barge hudsonienne</t>
  </si>
  <si>
    <t>LIMLAP</t>
  </si>
  <si>
    <t>Barge rousse</t>
  </si>
  <si>
    <t>LIMLIM</t>
  </si>
  <si>
    <t>Barge à queue noire</t>
  </si>
  <si>
    <t>LIMSCO</t>
  </si>
  <si>
    <t>Bécassin à long bec</t>
  </si>
  <si>
    <t>LOCCER</t>
  </si>
  <si>
    <t>Locustelle de Pallas</t>
  </si>
  <si>
    <t>LOCFAS</t>
  </si>
  <si>
    <t>Locustelle fasciée</t>
  </si>
  <si>
    <t>LOCFLU</t>
  </si>
  <si>
    <t>Locustelle fluviatile</t>
  </si>
  <si>
    <t>LOCLAN</t>
  </si>
  <si>
    <t>Locustelle lancéolée</t>
  </si>
  <si>
    <t>LOCLUS</t>
  </si>
  <si>
    <t>Locustelle luscinioïde</t>
  </si>
  <si>
    <t>LOCNAE</t>
  </si>
  <si>
    <t>Locustelle tachetée</t>
  </si>
  <si>
    <t>LONCUC</t>
  </si>
  <si>
    <t>Capucin nonnette</t>
  </si>
  <si>
    <t>LONICA</t>
  </si>
  <si>
    <t>Capucin bec-de-plomb</t>
  </si>
  <si>
    <t>LONMAJ</t>
  </si>
  <si>
    <t>Capucin à tête blanche</t>
  </si>
  <si>
    <t>LONPUN</t>
  </si>
  <si>
    <t>Capucin damier</t>
  </si>
  <si>
    <t>LOXCUR</t>
  </si>
  <si>
    <t>Bec-croisé des sapins</t>
  </si>
  <si>
    <t>LOXLEU</t>
  </si>
  <si>
    <t>Bec-croisé bifascié</t>
  </si>
  <si>
    <t>LOXNOC</t>
  </si>
  <si>
    <t>Sporophile rougegorge</t>
  </si>
  <si>
    <t>LOXPYT</t>
  </si>
  <si>
    <t>Bec-croisé perroquet</t>
  </si>
  <si>
    <t>LULARB</t>
  </si>
  <si>
    <t>Alouette lulu</t>
  </si>
  <si>
    <t>LUSLUS</t>
  </si>
  <si>
    <t>Rossignol progné</t>
  </si>
  <si>
    <t>LUSMEG</t>
  </si>
  <si>
    <t>Rossignol philomèle</t>
  </si>
  <si>
    <t>LUSSVE</t>
  </si>
  <si>
    <t>Gorgebleue à miroir</t>
  </si>
  <si>
    <t>LYMMIN</t>
  </si>
  <si>
    <t>Bécassine sourde</t>
  </si>
  <si>
    <t>MARANG</t>
  </si>
  <si>
    <t>Sarcelle marbrée</t>
  </si>
  <si>
    <t>MARCUS</t>
  </si>
  <si>
    <t>Moqueur grivotte</t>
  </si>
  <si>
    <t>MARMAD</t>
  </si>
  <si>
    <t>Perdrix de Madagascar</t>
  </si>
  <si>
    <t>MARTUS</t>
  </si>
  <si>
    <t>Moqueur corossol</t>
  </si>
  <si>
    <t>MEGALC</t>
  </si>
  <si>
    <t>Martin-pêcheur d'Amérique</t>
  </si>
  <si>
    <t>MEGTOR</t>
  </si>
  <si>
    <t>Martin-pêcheur à ventre roux</t>
  </si>
  <si>
    <t>MELACA</t>
  </si>
  <si>
    <t>Macreuse brune</t>
  </si>
  <si>
    <t>MELARA</t>
  </si>
  <si>
    <t>Macreuse noire</t>
  </si>
  <si>
    <t>MELCAL</t>
  </si>
  <si>
    <t>Alouette calandre</t>
  </si>
  <si>
    <t>PUL</t>
  </si>
  <si>
    <t>MELHER</t>
  </si>
  <si>
    <t>Pic de la Guadeloupe</t>
  </si>
  <si>
    <t>MELPER</t>
  </si>
  <si>
    <t>Macreuse à front blanc</t>
  </si>
  <si>
    <t>MERAPI</t>
  </si>
  <si>
    <t>Guêpier d'Europe</t>
  </si>
  <si>
    <t>04.0/04.0 Alu-1N:AX Ta</t>
  </si>
  <si>
    <t>MERLUS</t>
  </si>
  <si>
    <t>Harle piette</t>
  </si>
  <si>
    <t>MERMER</t>
  </si>
  <si>
    <t>MERSER</t>
  </si>
  <si>
    <t>Harle huppé</t>
  </si>
  <si>
    <t>MICHIM</t>
  </si>
  <si>
    <t>Bécasseau à échasses</t>
  </si>
  <si>
    <t>MILCAL</t>
  </si>
  <si>
    <t>Bruant proyer</t>
  </si>
  <si>
    <t>MILMIG</t>
  </si>
  <si>
    <t>Milan noir</t>
  </si>
  <si>
    <t>MILMIL</t>
  </si>
  <si>
    <t>Milan royal</t>
  </si>
  <si>
    <t>MIMGIL</t>
  </si>
  <si>
    <t>Moqueur des savanes</t>
  </si>
  <si>
    <t>MNIVAR</t>
  </si>
  <si>
    <t>Paruline noire et blanche</t>
  </si>
  <si>
    <t>MOLBON</t>
  </si>
  <si>
    <t>Vacher luisant</t>
  </si>
  <si>
    <t>MONNIV</t>
  </si>
  <si>
    <t>Niverolle alpine</t>
  </si>
  <si>
    <t>MONSAX</t>
  </si>
  <si>
    <t>Monticole de roche</t>
  </si>
  <si>
    <t>MONSOL</t>
  </si>
  <si>
    <t>Monticole bleu</t>
  </si>
  <si>
    <t>MOTALB</t>
  </si>
  <si>
    <t>Bergeronnette grise</t>
  </si>
  <si>
    <t>MOTCIN</t>
  </si>
  <si>
    <t>Bergeronnette des ruisseaux</t>
  </si>
  <si>
    <t>MOTCIT</t>
  </si>
  <si>
    <t>Bergeronnette citrine</t>
  </si>
  <si>
    <t>MOTFLA</t>
  </si>
  <si>
    <t>Bergeronnette printanière</t>
  </si>
  <si>
    <t>MUSSTR</t>
  </si>
  <si>
    <t>Gobemouche gris</t>
  </si>
  <si>
    <t>MUSSTRTYR</t>
  </si>
  <si>
    <t>Gobemouche tyrrhenien</t>
  </si>
  <si>
    <t>MYAGEN</t>
  </si>
  <si>
    <t>Solitaire siffleur</t>
  </si>
  <si>
    <t>MYIOBE</t>
  </si>
  <si>
    <t>Tyran janeau</t>
  </si>
  <si>
    <t>NEOPER</t>
  </si>
  <si>
    <t>Vautour percnoptère</t>
  </si>
  <si>
    <t>NETRUF</t>
  </si>
  <si>
    <t>Nette rousse</t>
  </si>
  <si>
    <t>NUCCAR</t>
  </si>
  <si>
    <t>Cassenoix moucheté</t>
  </si>
  <si>
    <t>NUMARQ</t>
  </si>
  <si>
    <t>Courlis cendré</t>
  </si>
  <si>
    <t>NUMPHA</t>
  </si>
  <si>
    <t>Courlis corlieu</t>
  </si>
  <si>
    <t>NUMTAH</t>
  </si>
  <si>
    <t>Courlis d'Alaska</t>
  </si>
  <si>
    <t>NYCNYC</t>
  </si>
  <si>
    <t>Bihoreau gris</t>
  </si>
  <si>
    <t>NYCVIO</t>
  </si>
  <si>
    <t>Bihoreau violacé</t>
  </si>
  <si>
    <t>OCELEU</t>
  </si>
  <si>
    <t>Océanite cul-blanc</t>
  </si>
  <si>
    <t>OCEOCE</t>
  </si>
  <si>
    <t>Océanite de Wilson</t>
  </si>
  <si>
    <t>OENHIS</t>
  </si>
  <si>
    <t>Traquet oreillard</t>
  </si>
  <si>
    <t>OENISA</t>
  </si>
  <si>
    <t>Traquet isabelle</t>
  </si>
  <si>
    <t>OENOEN</t>
  </si>
  <si>
    <t>Traquet motteux</t>
  </si>
  <si>
    <t>OPOAGI</t>
  </si>
  <si>
    <t>Paruline à gorge grise</t>
  </si>
  <si>
    <t>OPOFOR</t>
  </si>
  <si>
    <t>Paruline du Kentucky</t>
  </si>
  <si>
    <t>ORIORI</t>
  </si>
  <si>
    <t>Loriot d'Europe</t>
  </si>
  <si>
    <t>ORTCRI</t>
  </si>
  <si>
    <t>Colibri huppé</t>
  </si>
  <si>
    <t>ORYANG</t>
  </si>
  <si>
    <t>Sporophile curio</t>
  </si>
  <si>
    <t>OTITAR</t>
  </si>
  <si>
    <t>Grande Outarde</t>
  </si>
  <si>
    <t>OTUSCO</t>
  </si>
  <si>
    <t>Petit-duc scops</t>
  </si>
  <si>
    <t>OXYDOM</t>
  </si>
  <si>
    <t>OXYJAM</t>
  </si>
  <si>
    <t>Érismature rousse</t>
  </si>
  <si>
    <t>OXYLEU</t>
  </si>
  <si>
    <t>Érismature à tête blanche</t>
  </si>
  <si>
    <t>PANBIA</t>
  </si>
  <si>
    <t>Panure à moustaches</t>
  </si>
  <si>
    <t>PANHAL</t>
  </si>
  <si>
    <t>Balbuzard pêcheur</t>
  </si>
  <si>
    <t>22.0/12.0 Aci-1N:B Ta</t>
  </si>
  <si>
    <t>PAPALU</t>
  </si>
  <si>
    <t>Mésange nonnette</t>
  </si>
  <si>
    <t>PARAME</t>
  </si>
  <si>
    <t>Paruline à collier</t>
  </si>
  <si>
    <t>PARATE</t>
  </si>
  <si>
    <t>Mésange noire</t>
  </si>
  <si>
    <t>Mésange bleue</t>
  </si>
  <si>
    <t>PARCRI</t>
  </si>
  <si>
    <t>Mésange huppée</t>
  </si>
  <si>
    <t>Mésange charbonnière</t>
  </si>
  <si>
    <t>02.5/05.0 Alu-1N:V Ta</t>
  </si>
  <si>
    <t>PUL au nid</t>
  </si>
  <si>
    <t>PARNUS</t>
  </si>
  <si>
    <t>Mésange boréale</t>
  </si>
  <si>
    <t>PASCYA</t>
  </si>
  <si>
    <t>Passerin indigo</t>
  </si>
  <si>
    <t>PASDOM</t>
  </si>
  <si>
    <t>Moineau domestique</t>
  </si>
  <si>
    <t>PASHIS</t>
  </si>
  <si>
    <t>Moineau espagnol</t>
  </si>
  <si>
    <t>PASITA</t>
  </si>
  <si>
    <t>Moineau cisalpin</t>
  </si>
  <si>
    <t>PASMON</t>
  </si>
  <si>
    <t>Moineau friquet</t>
  </si>
  <si>
    <t>PELOCC</t>
  </si>
  <si>
    <t>Pélican brun</t>
  </si>
  <si>
    <t>PERAPI</t>
  </si>
  <si>
    <t>Bondrée apivore</t>
  </si>
  <si>
    <t>PERASI</t>
  </si>
  <si>
    <t>Perdicule rousse-gorge</t>
  </si>
  <si>
    <t>PERPER</t>
  </si>
  <si>
    <t>Perdrix grise</t>
  </si>
  <si>
    <t>PETPET</t>
  </si>
  <si>
    <t>Moineau soulcie</t>
  </si>
  <si>
    <t>PHAAET</t>
  </si>
  <si>
    <t>Phaeton à bec rouge</t>
  </si>
  <si>
    <t>PHAARI</t>
  </si>
  <si>
    <t>Cormoran huppé</t>
  </si>
  <si>
    <t>PHACAR</t>
  </si>
  <si>
    <t>Grand Cormoran</t>
  </si>
  <si>
    <t>PHACUS</t>
  </si>
  <si>
    <t>Faisan de Colchide</t>
  </si>
  <si>
    <t>Faisan de colchide</t>
  </si>
  <si>
    <t>PHAETA</t>
  </si>
  <si>
    <t>Phaeton à brins rouges</t>
  </si>
  <si>
    <t>PHALEP</t>
  </si>
  <si>
    <t>Phaeton à bec jaune</t>
  </si>
  <si>
    <t>PHALOB</t>
  </si>
  <si>
    <t>Phalarope à bec étroit</t>
  </si>
  <si>
    <t>PHAPYG</t>
  </si>
  <si>
    <t>Cormoran pygmée</t>
  </si>
  <si>
    <t>PHARIA</t>
  </si>
  <si>
    <t>Phalarope à bec large</t>
  </si>
  <si>
    <t>PHEBOR</t>
  </si>
  <si>
    <t>Hirondelle des Mascareignes</t>
  </si>
  <si>
    <t>PHELUD</t>
  </si>
  <si>
    <t>Cardinal à poitrine rose</t>
  </si>
  <si>
    <t>PHIPUG</t>
  </si>
  <si>
    <t>Combattant varié</t>
  </si>
  <si>
    <t>PHOMIN</t>
  </si>
  <si>
    <t>Flamant nain</t>
  </si>
  <si>
    <t>PHOMOU</t>
  </si>
  <si>
    <t>Rougequeue de Moussier</t>
  </si>
  <si>
    <t>PHOOCH</t>
  </si>
  <si>
    <t>Rougequeue noir</t>
  </si>
  <si>
    <t>PHOPHO</t>
  </si>
  <si>
    <t>Rougequeue à front blanc</t>
  </si>
  <si>
    <t>PHYBON</t>
  </si>
  <si>
    <t>Pouillot de Bonelli</t>
  </si>
  <si>
    <t>PHYBOR</t>
  </si>
  <si>
    <t>Pouillot boréal</t>
  </si>
  <si>
    <t>PHYCOL</t>
  </si>
  <si>
    <t>Pouillot véloce</t>
  </si>
  <si>
    <t>PHYDES</t>
  </si>
  <si>
    <t>Pouillot verdâtre</t>
  </si>
  <si>
    <t>PHYFUS</t>
  </si>
  <si>
    <t>Pouillot brun</t>
  </si>
  <si>
    <t>PHYINO</t>
  </si>
  <si>
    <t>Pouillot à grands sourcils</t>
  </si>
  <si>
    <t>PHYLUS</t>
  </si>
  <si>
    <t>Pouillot fitis</t>
  </si>
  <si>
    <t>PHYPRO</t>
  </si>
  <si>
    <t>Pouillot de Pallas</t>
  </si>
  <si>
    <t>PHYSCH</t>
  </si>
  <si>
    <t>Pouillot de Schwarz</t>
  </si>
  <si>
    <t>PHYSIB</t>
  </si>
  <si>
    <t>Pouillot siffleur</t>
  </si>
  <si>
    <t>PICCAN</t>
  </si>
  <si>
    <t>Pic cendré</t>
  </si>
  <si>
    <t>PICDIS</t>
  </si>
  <si>
    <t>Pic vert</t>
  </si>
  <si>
    <t>PICDISSHA</t>
  </si>
  <si>
    <t>Pic de Sharpe</t>
  </si>
  <si>
    <t>PICDISVIR</t>
  </si>
  <si>
    <t>Pic vert ssp nominale</t>
  </si>
  <si>
    <t>PICPIC</t>
  </si>
  <si>
    <t>Pie bavarde</t>
  </si>
  <si>
    <t>PICTRI</t>
  </si>
  <si>
    <t>Pic tridactyle</t>
  </si>
  <si>
    <t>PIRBRA</t>
  </si>
  <si>
    <t>Tangara vermillon</t>
  </si>
  <si>
    <t>PIROLI</t>
  </si>
  <si>
    <t>Tangara écarlate</t>
  </si>
  <si>
    <t>PLADIA</t>
  </si>
  <si>
    <t>Spatule blanche</t>
  </si>
  <si>
    <t>PLEFAL</t>
  </si>
  <si>
    <t>Ibis falcinelle</t>
  </si>
  <si>
    <t>PLENIV</t>
  </si>
  <si>
    <t>Bruant des neiges</t>
  </si>
  <si>
    <t>PLOCUC</t>
  </si>
  <si>
    <t>Tisserin gendarme</t>
  </si>
  <si>
    <t>PLUAPR</t>
  </si>
  <si>
    <t>Pluvier doré</t>
  </si>
  <si>
    <t>PLUDOM</t>
  </si>
  <si>
    <t>Pluvier bronzé</t>
  </si>
  <si>
    <t>PLUFUL</t>
  </si>
  <si>
    <t>Pluvier fauve</t>
  </si>
  <si>
    <t>PLUSQU</t>
  </si>
  <si>
    <t>Pluvier argenté</t>
  </si>
  <si>
    <t>PODAUR</t>
  </si>
  <si>
    <t>Grèbe esclavon</t>
  </si>
  <si>
    <t>PODCRI</t>
  </si>
  <si>
    <t>Grèbe huppé</t>
  </si>
  <si>
    <t>PODGRI</t>
  </si>
  <si>
    <t>Grèbe jougris</t>
  </si>
  <si>
    <t>PODNIG</t>
  </si>
  <si>
    <t>Grèbe à cou noir</t>
  </si>
  <si>
    <t>PODPOD</t>
  </si>
  <si>
    <t>POMWHI</t>
  </si>
  <si>
    <t>Monarque de Fatuhiva</t>
  </si>
  <si>
    <t>PORANA</t>
  </si>
  <si>
    <t>Marouette ponctuée</t>
  </si>
  <si>
    <t>PORCAR</t>
  </si>
  <si>
    <t>Marouette de Caroline</t>
  </si>
  <si>
    <t>04.2/07.0 Alu-1N:J Ti</t>
  </si>
  <si>
    <t>PORMAR</t>
  </si>
  <si>
    <t>Talève violacée</t>
  </si>
  <si>
    <t>PORPAR</t>
  </si>
  <si>
    <t>Marouette poussin</t>
  </si>
  <si>
    <t>04.0/05.0 Alu-1N:AX Ti</t>
  </si>
  <si>
    <t>PORPUS</t>
  </si>
  <si>
    <t>Marouette de Baillon</t>
  </si>
  <si>
    <t>PORRIO</t>
  </si>
  <si>
    <t>Talève sultane</t>
  </si>
  <si>
    <t>PORRIS</t>
  </si>
  <si>
    <t>Talève favorite</t>
  </si>
  <si>
    <t>PROCER</t>
  </si>
  <si>
    <t>Noddi bleu</t>
  </si>
  <si>
    <t>PROCIT</t>
  </si>
  <si>
    <t>Paruline orangée</t>
  </si>
  <si>
    <t>PRODOM</t>
  </si>
  <si>
    <t>Hirondelle à ventre blanc</t>
  </si>
  <si>
    <t>PRUCOL</t>
  </si>
  <si>
    <t>Accenteur alpin</t>
  </si>
  <si>
    <t>PRUMOD</t>
  </si>
  <si>
    <t>Accenteur mouchet</t>
  </si>
  <si>
    <t>PSEATE</t>
  </si>
  <si>
    <t>Pétrel de Bourbon</t>
  </si>
  <si>
    <t>PSIKRA</t>
  </si>
  <si>
    <t>Perruche à collier</t>
  </si>
  <si>
    <t>PTEALC</t>
  </si>
  <si>
    <t>Ganga cata</t>
  </si>
  <si>
    <t>PTEBAR</t>
  </si>
  <si>
    <t>Pétrel de Barau</t>
  </si>
  <si>
    <t>PTEHAS</t>
  </si>
  <si>
    <t>Pétrel diablotin</t>
  </si>
  <si>
    <t>PUFCAR</t>
  </si>
  <si>
    <t>Puffin à pieds pâles</t>
  </si>
  <si>
    <t>PUFGRA</t>
  </si>
  <si>
    <t>Puffin majeur</t>
  </si>
  <si>
    <t>PUFLHE</t>
  </si>
  <si>
    <t>Puffin d'Audubon</t>
  </si>
  <si>
    <t>PUFMAU</t>
  </si>
  <si>
    <t>Puffin des Baléares</t>
  </si>
  <si>
    <t>PUFPAC</t>
  </si>
  <si>
    <t>Puffin fouquet</t>
  </si>
  <si>
    <t>PUFPUF</t>
  </si>
  <si>
    <t>Puffin des Anglais</t>
  </si>
  <si>
    <t>PUFYEL</t>
  </si>
  <si>
    <t>Puffin yelkouan</t>
  </si>
  <si>
    <t>PYCJOC</t>
  </si>
  <si>
    <t>Bulbul orphée</t>
  </si>
  <si>
    <t>PYRGRA</t>
  </si>
  <si>
    <t>Chocard à bec jaune</t>
  </si>
  <si>
    <t>07.0/10.0 Alu-1N:F Ta</t>
  </si>
  <si>
    <t>PYRRAX</t>
  </si>
  <si>
    <t>Crave à bec rouge</t>
  </si>
  <si>
    <t>PYRULA</t>
  </si>
  <si>
    <t>Bouvreuil pivoine</t>
  </si>
  <si>
    <t>PYRULAPYR</t>
  </si>
  <si>
    <t>Bouvreuil pivoine ssp type</t>
  </si>
  <si>
    <t>individus de grande taille originaire des populations nordiques</t>
  </si>
  <si>
    <t>QUEQUE</t>
  </si>
  <si>
    <t>Travailleur à bec rouge</t>
  </si>
  <si>
    <t>QUILUG</t>
  </si>
  <si>
    <t>Quiscale merle</t>
  </si>
  <si>
    <t>RALAQU</t>
  </si>
  <si>
    <t>Râle d'eau</t>
  </si>
  <si>
    <t>RALLON</t>
  </si>
  <si>
    <t>Râle gris</t>
  </si>
  <si>
    <t>RAMBRA</t>
  </si>
  <si>
    <t>Moqueur gorge-blanche</t>
  </si>
  <si>
    <t>RECAVO</t>
  </si>
  <si>
    <t>Avocette élégante</t>
  </si>
  <si>
    <t>REGIGN</t>
  </si>
  <si>
    <t>Roitelet triple-bandeau</t>
  </si>
  <si>
    <t>REGREG</t>
  </si>
  <si>
    <t>Roitelet huppé</t>
  </si>
  <si>
    <t>REMPEN</t>
  </si>
  <si>
    <t>Rémiz penduline</t>
  </si>
  <si>
    <t>RIPRIP</t>
  </si>
  <si>
    <t>Hirondelle de rivage</t>
  </si>
  <si>
    <t>RISTRI</t>
  </si>
  <si>
    <t>Mouette tridactyle</t>
  </si>
  <si>
    <t>07.0/07.0 Aci-1N:F Ta</t>
  </si>
  <si>
    <t>FX si bagues couleurs ajoutées (PP)</t>
  </si>
  <si>
    <t>SALALB</t>
  </si>
  <si>
    <t>Saltator grosbec</t>
  </si>
  <si>
    <t>SAXRUB</t>
  </si>
  <si>
    <t>Tarier des prés</t>
  </si>
  <si>
    <t>SAXTEC</t>
  </si>
  <si>
    <t>Tarier de la Réunion</t>
  </si>
  <si>
    <t>SAXTOR</t>
  </si>
  <si>
    <t>Tarier pâtre</t>
  </si>
  <si>
    <t>SCORUS</t>
  </si>
  <si>
    <t>Bécasse des bois</t>
  </si>
  <si>
    <t>SEIAUR</t>
  </si>
  <si>
    <t>Paruline couronnée</t>
  </si>
  <si>
    <t>SEINOV</t>
  </si>
  <si>
    <t>Paruline des ruisseaux</t>
  </si>
  <si>
    <t>SERCOR</t>
  </si>
  <si>
    <t>Venturon corse</t>
  </si>
  <si>
    <t>SERLIS</t>
  </si>
  <si>
    <t>Serin du Cap</t>
  </si>
  <si>
    <t>SERLLA</t>
  </si>
  <si>
    <t>Venturon montagnard</t>
  </si>
  <si>
    <t>SERMOZ</t>
  </si>
  <si>
    <t>Serin du Mozambique</t>
  </si>
  <si>
    <t>SERSER</t>
  </si>
  <si>
    <t>Serin cini</t>
  </si>
  <si>
    <t>SETRUT</t>
  </si>
  <si>
    <t>Paruline flamboyante</t>
  </si>
  <si>
    <t>SICOLA</t>
  </si>
  <si>
    <t>Sicale des savanes</t>
  </si>
  <si>
    <t>SITEUR</t>
  </si>
  <si>
    <t>Sittelle torchepot</t>
  </si>
  <si>
    <t>SITWHI</t>
  </si>
  <si>
    <t>Sittelle corse</t>
  </si>
  <si>
    <t>SOMMOL</t>
  </si>
  <si>
    <t>Eider à duvet</t>
  </si>
  <si>
    <t>STEAEA</t>
  </si>
  <si>
    <t>Sterne arctique</t>
  </si>
  <si>
    <t>STEALB</t>
  </si>
  <si>
    <t>Sterne naine</t>
  </si>
  <si>
    <t>STEANA</t>
  </si>
  <si>
    <t>Sterne bridée</t>
  </si>
  <si>
    <t>STEANT</t>
  </si>
  <si>
    <t>Petite Sterne</t>
  </si>
  <si>
    <t>STEBEN</t>
  </si>
  <si>
    <t>Sterne voyageuse</t>
  </si>
  <si>
    <t>STECAS</t>
  </si>
  <si>
    <t>Sterne caspienne</t>
  </si>
  <si>
    <t>STECUS</t>
  </si>
  <si>
    <t>Labbe parasite</t>
  </si>
  <si>
    <t>STEDOU</t>
  </si>
  <si>
    <t>Sterne de Dougall</t>
  </si>
  <si>
    <t>STEELE</t>
  </si>
  <si>
    <t>Sterne élégante</t>
  </si>
  <si>
    <t>STEFUS</t>
  </si>
  <si>
    <t>Sterne fuligineuse</t>
  </si>
  <si>
    <t>STEGII</t>
  </si>
  <si>
    <t>Sterne huppée</t>
  </si>
  <si>
    <t>05.0/06.5 Aci-1N:G Ti</t>
  </si>
  <si>
    <t>STELON</t>
  </si>
  <si>
    <t>Labbe à longue queue</t>
  </si>
  <si>
    <t>STELUN</t>
  </si>
  <si>
    <t>Sterne à dos gris</t>
  </si>
  <si>
    <t>STEMAX</t>
  </si>
  <si>
    <t>Sterne royale</t>
  </si>
  <si>
    <t>07.0/10.0 Aci-1N:F Ti</t>
  </si>
  <si>
    <t>STENDO</t>
  </si>
  <si>
    <t>Sterne pierregarin</t>
  </si>
  <si>
    <t>STENER</t>
  </si>
  <si>
    <t>Sterne néréis</t>
  </si>
  <si>
    <t>STEPOM</t>
  </si>
  <si>
    <t>Labbe pomarin</t>
  </si>
  <si>
    <t>STESAN</t>
  </si>
  <si>
    <t>Sterne caugek</t>
  </si>
  <si>
    <t>STESAU</t>
  </si>
  <si>
    <t>STETRI</t>
  </si>
  <si>
    <t>Phalarope de Wilson</t>
  </si>
  <si>
    <t>STRALU</t>
  </si>
  <si>
    <t>Chouette hulotte</t>
  </si>
  <si>
    <t>STRCTO</t>
  </si>
  <si>
    <t>Tourterelle turque</t>
  </si>
  <si>
    <t>STRORI</t>
  </si>
  <si>
    <t>Tourterelle orientale</t>
  </si>
  <si>
    <t>STRSEN</t>
  </si>
  <si>
    <t>Tourterelle maillée</t>
  </si>
  <si>
    <t>STRTUR</t>
  </si>
  <si>
    <t>Tourterelle des bois</t>
  </si>
  <si>
    <t>STUROS</t>
  </si>
  <si>
    <t>Étourneau roselin</t>
  </si>
  <si>
    <t>STUUNI</t>
  </si>
  <si>
    <t>Étourneau unicolore</t>
  </si>
  <si>
    <t>STUVUL</t>
  </si>
  <si>
    <t>Étourneau sansonnet</t>
  </si>
  <si>
    <t>SULBAS</t>
  </si>
  <si>
    <t>Fou de Bassan</t>
  </si>
  <si>
    <t>SULDAC</t>
  </si>
  <si>
    <t>Fou masqué</t>
  </si>
  <si>
    <t>SULLEU</t>
  </si>
  <si>
    <t>Fou brun</t>
  </si>
  <si>
    <t>SULSUL</t>
  </si>
  <si>
    <t>Fou à pieds rouges</t>
  </si>
  <si>
    <t>SYLALA</t>
  </si>
  <si>
    <t>Fauvette mélanocéphale</t>
  </si>
  <si>
    <t>SYLATR</t>
  </si>
  <si>
    <t>Fauvette à tête noire</t>
  </si>
  <si>
    <t>SYLBOR</t>
  </si>
  <si>
    <t>Fauvette des jardins</t>
  </si>
  <si>
    <t>SYLCAN</t>
  </si>
  <si>
    <t>Fauvette passerinette</t>
  </si>
  <si>
    <t>SYLCOM</t>
  </si>
  <si>
    <t>Fauvette grisette</t>
  </si>
  <si>
    <t>SYLCON</t>
  </si>
  <si>
    <t>Fauvette à lunettes</t>
  </si>
  <si>
    <t>SYLCUR</t>
  </si>
  <si>
    <t>Fauvette babillarde</t>
  </si>
  <si>
    <t>SYLHOR</t>
  </si>
  <si>
    <t>Fauvette orphée</t>
  </si>
  <si>
    <t>SYLNIS</t>
  </si>
  <si>
    <t>Fauvette épervière</t>
  </si>
  <si>
    <t>SYLSAR</t>
  </si>
  <si>
    <t>Fauvette sarde</t>
  </si>
  <si>
    <t>SYLUND</t>
  </si>
  <si>
    <t>Fauvette pitchou</t>
  </si>
  <si>
    <t>TACLIS</t>
  </si>
  <si>
    <t>Grèbe castagneux</t>
  </si>
  <si>
    <t>TACMEL</t>
  </si>
  <si>
    <t>Martinet à ventre blanc</t>
  </si>
  <si>
    <t>TADFER</t>
  </si>
  <si>
    <t>Tadorne casarca</t>
  </si>
  <si>
    <t>TADRNA</t>
  </si>
  <si>
    <t>Tadorne de Belon</t>
  </si>
  <si>
    <t>TARCYA</t>
  </si>
  <si>
    <t>Robin à flancs roux</t>
  </si>
  <si>
    <t>TERBOU</t>
  </si>
  <si>
    <t>Tersiphone de Bourbon</t>
  </si>
  <si>
    <t>TETRAX</t>
  </si>
  <si>
    <t>Outarde canepetière</t>
  </si>
  <si>
    <t>TETRIX</t>
  </si>
  <si>
    <t>Tétras lyre</t>
  </si>
  <si>
    <t>TETURO</t>
  </si>
  <si>
    <t>Grand Tétras</t>
  </si>
  <si>
    <t>Grand tétras</t>
  </si>
  <si>
    <t>THRAET</t>
  </si>
  <si>
    <t>Ibis sacré</t>
  </si>
  <si>
    <t>13.0/10.0 Alu-1N:D Ti</t>
  </si>
  <si>
    <t>TIABIC</t>
  </si>
  <si>
    <t>Sporophile cici</t>
  </si>
  <si>
    <t>TICMUR</t>
  </si>
  <si>
    <t>Tichodrome échelette</t>
  </si>
  <si>
    <t>TORTRA</t>
  </si>
  <si>
    <t>Vautour oricou</t>
  </si>
  <si>
    <t>TRICIN</t>
  </si>
  <si>
    <t>Chevalier bargette</t>
  </si>
  <si>
    <t>TRIERY</t>
  </si>
  <si>
    <t>Chevalier arlequin</t>
  </si>
  <si>
    <t>TRIGLA</t>
  </si>
  <si>
    <t>Chevalier sylvain</t>
  </si>
  <si>
    <t>TRIINC</t>
  </si>
  <si>
    <t>Chevalier errant</t>
  </si>
  <si>
    <t>TRIMAC</t>
  </si>
  <si>
    <t>Chevalier grivelé</t>
  </si>
  <si>
    <t>TRINEB</t>
  </si>
  <si>
    <t>Chevalier aboyeur</t>
  </si>
  <si>
    <t>TRIOCH</t>
  </si>
  <si>
    <t>Chevalier cul-blanc</t>
  </si>
  <si>
    <t>TRIPES</t>
  </si>
  <si>
    <t>Chevalier à pattes jaunes</t>
  </si>
  <si>
    <t>TRISOL</t>
  </si>
  <si>
    <t>Chevalier solitaire</t>
  </si>
  <si>
    <t>TRISTA</t>
  </si>
  <si>
    <t>Chevalier stagnatile</t>
  </si>
  <si>
    <t>TRITOT</t>
  </si>
  <si>
    <t>Chevalier gambette</t>
  </si>
  <si>
    <t>TRIUCA</t>
  </si>
  <si>
    <t>Chevalier criard</t>
  </si>
  <si>
    <t>TROTRO</t>
  </si>
  <si>
    <t>Troglodyte mignon</t>
  </si>
  <si>
    <t>TRYSUB</t>
  </si>
  <si>
    <t>Bécasseau rousset</t>
  </si>
  <si>
    <t>TULLIS</t>
  </si>
  <si>
    <t>Hemipode de Madagascar</t>
  </si>
  <si>
    <t>TURILI</t>
  </si>
  <si>
    <t>Grive mauvis</t>
  </si>
  <si>
    <t>Merle noir</t>
  </si>
  <si>
    <t>TURNUD</t>
  </si>
  <si>
    <t>Merle à lunettes</t>
  </si>
  <si>
    <t>TURPHI</t>
  </si>
  <si>
    <t>Grive musicienne</t>
  </si>
  <si>
    <t>TURPIL</t>
  </si>
  <si>
    <t>Grive litorne</t>
  </si>
  <si>
    <t>TURTOR</t>
  </si>
  <si>
    <t>Merle à plastron</t>
  </si>
  <si>
    <t>TURVIS</t>
  </si>
  <si>
    <t>Grive draine</t>
  </si>
  <si>
    <t>TYRDOM</t>
  </si>
  <si>
    <t>Tyran gris</t>
  </si>
  <si>
    <t>TYTALB</t>
  </si>
  <si>
    <t>Effraie des clochers</t>
  </si>
  <si>
    <t>UPUEPO</t>
  </si>
  <si>
    <t>Huppe fasciée</t>
  </si>
  <si>
    <t>URIAAL</t>
  </si>
  <si>
    <t>Guillemot de Troïl</t>
  </si>
  <si>
    <t>15.0/10.0 Aci-1N:D</t>
  </si>
  <si>
    <t>URILOM</t>
  </si>
  <si>
    <t>Guillemot de Brunnich</t>
  </si>
  <si>
    <t>VANVAN</t>
  </si>
  <si>
    <t>Vanneau huppé</t>
  </si>
  <si>
    <t>VERPER</t>
  </si>
  <si>
    <t>Paruline obscure</t>
  </si>
  <si>
    <t>VIDMAC</t>
  </si>
  <si>
    <t>Veuve dominicaine</t>
  </si>
  <si>
    <t>VIRALT</t>
  </si>
  <si>
    <t>Viréo à moustaches</t>
  </si>
  <si>
    <t>VIRGRI</t>
  </si>
  <si>
    <t>Viréo aux yeux blancs</t>
  </si>
  <si>
    <t>VIROLI</t>
  </si>
  <si>
    <t>Viréo aux yeux rouges</t>
  </si>
  <si>
    <t>WILCIT</t>
  </si>
  <si>
    <t>Paruline à capuchon</t>
  </si>
  <si>
    <t>XEMSAB</t>
  </si>
  <si>
    <t>Mouette de Sabine</t>
  </si>
  <si>
    <t>ZENASI</t>
  </si>
  <si>
    <t>Tourterelle à ailes blanches</t>
  </si>
  <si>
    <t>ZENATA</t>
  </si>
  <si>
    <t>Tourterelle oreillarde</t>
  </si>
  <si>
    <t>ZENITA</t>
  </si>
  <si>
    <t>Tourterelle à queue carrée</t>
  </si>
  <si>
    <t>ZOSBOR</t>
  </si>
  <si>
    <t>Zostérops des Mascareignes</t>
  </si>
  <si>
    <t>ZOSOLI</t>
  </si>
  <si>
    <t>Zosterops vert</t>
  </si>
  <si>
    <t>CORBUS</t>
  </si>
  <si>
    <t>Corbeau pie</t>
  </si>
  <si>
    <t>PHORUB</t>
  </si>
  <si>
    <t>Flamand rose</t>
  </si>
  <si>
    <t>ou bague PP (Tour du Valat)</t>
  </si>
  <si>
    <t>LAGMUT</t>
  </si>
  <si>
    <t>Lagopède alpin</t>
  </si>
  <si>
    <t>PUFGRI</t>
  </si>
  <si>
    <t>Puffin fuligineux</t>
  </si>
  <si>
    <t>FALCON</t>
  </si>
  <si>
    <t>Faucon concolore</t>
  </si>
  <si>
    <t>Type de bagues</t>
  </si>
  <si>
    <t>Préfixe</t>
  </si>
  <si>
    <t>Diamètre</t>
  </si>
  <si>
    <t>Hauteur</t>
  </si>
  <si>
    <t>Poids</t>
  </si>
  <si>
    <t>Spéciale</t>
  </si>
  <si>
    <t>Matériaux</t>
  </si>
  <si>
    <t>Commentaire</t>
  </si>
  <si>
    <t>R</t>
  </si>
  <si>
    <t>ALU</t>
  </si>
  <si>
    <t>0</t>
  </si>
  <si>
    <t>ACI</t>
  </si>
  <si>
    <t>V</t>
  </si>
  <si>
    <t>S</t>
  </si>
  <si>
    <t>AA</t>
  </si>
  <si>
    <t>L</t>
  </si>
  <si>
    <t>03.5/06.0 Alu-1N:J</t>
  </si>
  <si>
    <t>J</t>
  </si>
  <si>
    <t>ANCIENNES BAGUES</t>
  </si>
  <si>
    <t>AX</t>
  </si>
  <si>
    <t>à recouvrement</t>
  </si>
  <si>
    <t>N</t>
  </si>
  <si>
    <t>G</t>
  </si>
  <si>
    <t>GY</t>
  </si>
  <si>
    <t>YG</t>
  </si>
  <si>
    <t>FX</t>
  </si>
  <si>
    <t>E</t>
  </si>
  <si>
    <t>K</t>
  </si>
  <si>
    <t>H</t>
  </si>
  <si>
    <t>D</t>
  </si>
  <si>
    <t>W</t>
  </si>
  <si>
    <t>triangulaire</t>
  </si>
  <si>
    <t>C</t>
  </si>
  <si>
    <t>16.0/09.0 Alu-1N:C-v</t>
  </si>
  <si>
    <t>à verrou</t>
  </si>
  <si>
    <t xml:space="preserve">ANCIENNES BAGUES </t>
  </si>
  <si>
    <t>CF</t>
  </si>
  <si>
    <t>PO</t>
  </si>
  <si>
    <t>CK</t>
  </si>
  <si>
    <t>B</t>
  </si>
  <si>
    <t>TY</t>
  </si>
  <si>
    <t>alternatives</t>
  </si>
  <si>
    <t>Il est nécessaire d'utiliser des bagues à verrou riveté pour limiter le risque de perte
Voir instructions sur le site du CRBPO pour le rivetage des TY.</t>
  </si>
  <si>
    <t>id_taxon</t>
  </si>
  <si>
    <t>nom_scientifique</t>
  </si>
  <si>
    <t>categorie</t>
  </si>
  <si>
    <t>id_ref</t>
  </si>
  <si>
    <t>date_mise_a_jour</t>
  </si>
  <si>
    <t>hexagone</t>
  </si>
  <si>
    <t>ocean_indien</t>
  </si>
  <si>
    <t>antilles</t>
  </si>
  <si>
    <t>Accipiter gentilis</t>
  </si>
  <si>
    <t>ACCGEN_F</t>
  </si>
  <si>
    <t>ACCGEN_M</t>
  </si>
  <si>
    <t>Accipiter nisus</t>
  </si>
  <si>
    <t>ACCNIS_M</t>
  </si>
  <si>
    <t>ACCNIS_F</t>
  </si>
  <si>
    <t>Acrocephalus agricola</t>
  </si>
  <si>
    <t>ACRAGR_</t>
  </si>
  <si>
    <t>Acrocephalus arundinaceus</t>
  </si>
  <si>
    <t>ACRARU_</t>
  </si>
  <si>
    <t>Acrocephalus dumetorum</t>
  </si>
  <si>
    <t>ACRDUM_</t>
  </si>
  <si>
    <t>Acrocephalus melanopogon</t>
  </si>
  <si>
    <t>ACRMEL_</t>
  </si>
  <si>
    <t>Acrocephalus paludicola</t>
  </si>
  <si>
    <t>ACROLA_</t>
  </si>
  <si>
    <t>Acrocephalus palustris</t>
  </si>
  <si>
    <t>ACRRIS_</t>
  </si>
  <si>
    <t>Acrocephalus schoenobaenus</t>
  </si>
  <si>
    <t>ACRSCH_</t>
  </si>
  <si>
    <t>Acrocephalus scirpaceus</t>
  </si>
  <si>
    <t>ACRSCI_</t>
  </si>
  <si>
    <t>Acridotheres tristis</t>
  </si>
  <si>
    <t>ACRTRI_</t>
  </si>
  <si>
    <t>Tringa hypoleucos</t>
  </si>
  <si>
    <t>ACTHYP_</t>
  </si>
  <si>
    <t>Aegithalos caudatus</t>
  </si>
  <si>
    <t>AEGCAU_</t>
  </si>
  <si>
    <t>Aegolius funereus</t>
  </si>
  <si>
    <t>AEGFUN_</t>
  </si>
  <si>
    <t>Aegypius monachus</t>
  </si>
  <si>
    <t>AEGMON_</t>
  </si>
  <si>
    <t>Aix galericulata</t>
  </si>
  <si>
    <t>AIXGAL_</t>
  </si>
  <si>
    <t>Aix sponsa</t>
  </si>
  <si>
    <t>AIXSPO_</t>
  </si>
  <si>
    <t>Alauda arvensis</t>
  </si>
  <si>
    <t>ALAARV_</t>
  </si>
  <si>
    <t>Alcedo atthis</t>
  </si>
  <si>
    <t>ALCATT_</t>
  </si>
  <si>
    <t>Alca torda</t>
  </si>
  <si>
    <t>ALCTOR_</t>
  </si>
  <si>
    <t>Alectoris graeca</t>
  </si>
  <si>
    <t>ALEGRA_</t>
  </si>
  <si>
    <t>Alectoris rufa</t>
  </si>
  <si>
    <t>ALEUFA_</t>
  </si>
  <si>
    <t>Alle alle</t>
  </si>
  <si>
    <t>ALLALL_</t>
  </si>
  <si>
    <t>Alopochen aegyptiacus</t>
  </si>
  <si>
    <t>ALOAEG_</t>
  </si>
  <si>
    <t>Amandava amandava</t>
  </si>
  <si>
    <t>AMAAVA_</t>
  </si>
  <si>
    <t>Amazona amazonica</t>
  </si>
  <si>
    <t>AMAICA_</t>
  </si>
  <si>
    <t>Anas acuta</t>
  </si>
  <si>
    <t>ANAACU_</t>
  </si>
  <si>
    <t>Anas americana</t>
  </si>
  <si>
    <t>ANAAME_</t>
  </si>
  <si>
    <t>Anas bahamensis</t>
  </si>
  <si>
    <t>ANABAH_</t>
  </si>
  <si>
    <t>Anas clypeata</t>
  </si>
  <si>
    <t>ANACLY_</t>
  </si>
  <si>
    <t>Anas crecca</t>
  </si>
  <si>
    <t>ANACRE_</t>
  </si>
  <si>
    <t>Anas discors</t>
  </si>
  <si>
    <t>ANADIS_</t>
  </si>
  <si>
    <t>F possible pour les petits individus</t>
  </si>
  <si>
    <t>Anas strepera</t>
  </si>
  <si>
    <t>ANAERA_</t>
  </si>
  <si>
    <t>Anas platyrhynchos</t>
  </si>
  <si>
    <t>ANAHOS_</t>
  </si>
  <si>
    <t>Anas penelope</t>
  </si>
  <si>
    <t>ANAPEN_</t>
  </si>
  <si>
    <t>Anas rubripes</t>
  </si>
  <si>
    <t>ANAPES_</t>
  </si>
  <si>
    <t>Anas querquedula</t>
  </si>
  <si>
    <t>ANAQUE_</t>
  </si>
  <si>
    <t>Anous minutus</t>
  </si>
  <si>
    <t>ANOMIN_</t>
  </si>
  <si>
    <t>Anous stolidus</t>
  </si>
  <si>
    <t>ANOSTO_</t>
  </si>
  <si>
    <t>Anous tenuirostris</t>
  </si>
  <si>
    <t>ANOTEN_</t>
  </si>
  <si>
    <t>Anser albifrons</t>
  </si>
  <si>
    <t>ANSALB_</t>
  </si>
  <si>
    <t>Anser anser</t>
  </si>
  <si>
    <t>ANSANS_</t>
  </si>
  <si>
    <t>Anser brachyrhynchus</t>
  </si>
  <si>
    <t>ANSBRA_</t>
  </si>
  <si>
    <t>Anser caerulescens</t>
  </si>
  <si>
    <t>ANSCAE_</t>
  </si>
  <si>
    <t>Anser erythropus</t>
  </si>
  <si>
    <t>ANSERY_</t>
  </si>
  <si>
    <t>Anser fabalis</t>
  </si>
  <si>
    <t>ANSFAB_</t>
  </si>
  <si>
    <t>Anser indicus</t>
  </si>
  <si>
    <t>ANSIND_</t>
  </si>
  <si>
    <t>Anthus hodgsoni</t>
  </si>
  <si>
    <t>ANTHOD_</t>
  </si>
  <si>
    <t>Anthus petrosus</t>
  </si>
  <si>
    <t>ANTPET_</t>
  </si>
  <si>
    <t>Anthus pratensis</t>
  </si>
  <si>
    <t>ANTPRA_</t>
  </si>
  <si>
    <t>Anthus richardi</t>
  </si>
  <si>
    <t>ANTRIC_</t>
  </si>
  <si>
    <t>Anthus campestris</t>
  </si>
  <si>
    <t>ANTRIS_</t>
  </si>
  <si>
    <t>Anthus spinoletta</t>
  </si>
  <si>
    <t>ANTSPI_</t>
  </si>
  <si>
    <t>Anthus trivialis</t>
  </si>
  <si>
    <t>ANTTRI_</t>
  </si>
  <si>
    <t>Apus affinis</t>
  </si>
  <si>
    <t>APUAFF_</t>
  </si>
  <si>
    <t>Apus apus</t>
  </si>
  <si>
    <t>APUAPU_</t>
  </si>
  <si>
    <t>Apus caffer</t>
  </si>
  <si>
    <t>APUCAF_</t>
  </si>
  <si>
    <t>Apus pallidus</t>
  </si>
  <si>
    <t>APUPAL_</t>
  </si>
  <si>
    <t>Aquila adalberti</t>
  </si>
  <si>
    <t>AQUADA_</t>
  </si>
  <si>
    <t>Aquila chrysaetos</t>
  </si>
  <si>
    <t>AQUCHR_</t>
  </si>
  <si>
    <t>Aquila clanga</t>
  </si>
  <si>
    <t>AQUCLA_</t>
  </si>
  <si>
    <t>Aquila heliaca</t>
  </si>
  <si>
    <t>AQUHEL_</t>
  </si>
  <si>
    <t>Aquila pomarina</t>
  </si>
  <si>
    <t>AQUPOM_</t>
  </si>
  <si>
    <t>Ardea cinerea</t>
  </si>
  <si>
    <t>ARDCIN_</t>
  </si>
  <si>
    <t>Grand Héron</t>
  </si>
  <si>
    <t>Ardea herodias</t>
  </si>
  <si>
    <t>ARDHER_</t>
  </si>
  <si>
    <t>Ardeola idae</t>
  </si>
  <si>
    <t>ARDIDA_</t>
  </si>
  <si>
    <t>Ardea purpurea</t>
  </si>
  <si>
    <t>ARDPUR_</t>
  </si>
  <si>
    <t>Ardeola ralloides</t>
  </si>
  <si>
    <t>ARDRAL_</t>
  </si>
  <si>
    <t>Arenaria interpres</t>
  </si>
  <si>
    <t>AREINT_</t>
  </si>
  <si>
    <t>Asio flammeus</t>
  </si>
  <si>
    <t>ASIFLA_</t>
  </si>
  <si>
    <t>Asio otus</t>
  </si>
  <si>
    <t>ASIOTU_</t>
  </si>
  <si>
    <t>Athene noctua</t>
  </si>
  <si>
    <t>ATHNOC_</t>
  </si>
  <si>
    <t>Aythya affinis</t>
  </si>
  <si>
    <t>AYTAFF_</t>
  </si>
  <si>
    <t>Aythya collaris</t>
  </si>
  <si>
    <t>AYTCOL_</t>
  </si>
  <si>
    <t>Aythya ferina</t>
  </si>
  <si>
    <t>AYTFER_</t>
  </si>
  <si>
    <t>Aythya fuligula</t>
  </si>
  <si>
    <t>AYTFUL_</t>
  </si>
  <si>
    <t>Aythya marila</t>
  </si>
  <si>
    <t>AYTMAR_</t>
  </si>
  <si>
    <t>Aythya nyroca</t>
  </si>
  <si>
    <t>AYTNYR_</t>
  </si>
  <si>
    <t>Bartramia longicauda</t>
  </si>
  <si>
    <t>BARLON_</t>
  </si>
  <si>
    <t>Bombycilla garrulus</t>
  </si>
  <si>
    <t>BOMGAR_</t>
  </si>
  <si>
    <t>Bonasa bonasia</t>
  </si>
  <si>
    <t>BONBON_</t>
  </si>
  <si>
    <t>Botaurus stellaris</t>
  </si>
  <si>
    <t>BOTSTE_</t>
  </si>
  <si>
    <t>Branta bernicla</t>
  </si>
  <si>
    <t>BRABER_</t>
  </si>
  <si>
    <t>Branta canadensis</t>
  </si>
  <si>
    <t>BRACAN_</t>
  </si>
  <si>
    <t>Branta ruficollis</t>
  </si>
  <si>
    <t>BRARUF_</t>
  </si>
  <si>
    <t>Branta leucopsis</t>
  </si>
  <si>
    <t>BRASIS_</t>
  </si>
  <si>
    <t>Bubo bubo</t>
  </si>
  <si>
    <t>BUBBUB_</t>
  </si>
  <si>
    <t>Bubulcus ibis</t>
  </si>
  <si>
    <t>BUBIBI_</t>
  </si>
  <si>
    <t>Bucephala clangula</t>
  </si>
  <si>
    <t>BUCCLA_</t>
  </si>
  <si>
    <t>Bulweria bulwerii</t>
  </si>
  <si>
    <t>BULBUL_</t>
  </si>
  <si>
    <t>Burhinus oedicnemus</t>
  </si>
  <si>
    <t>BUROED_</t>
  </si>
  <si>
    <t>Buteo buteo</t>
  </si>
  <si>
    <t>BUTBUT_</t>
  </si>
  <si>
    <t>Buteo lagopus</t>
  </si>
  <si>
    <t>BUTLAG_</t>
  </si>
  <si>
    <t>Buteo rufinus</t>
  </si>
  <si>
    <t>BUTNUS_</t>
  </si>
  <si>
    <t>Buteo platypterus</t>
  </si>
  <si>
    <t>BUTPLA_</t>
  </si>
  <si>
    <t>Butorides striatus</t>
  </si>
  <si>
    <t>BUTSTR_</t>
  </si>
  <si>
    <t>Butorides virescens</t>
  </si>
  <si>
    <t>BUTVIR_</t>
  </si>
  <si>
    <t>Calidris alba</t>
  </si>
  <si>
    <t>CALALB_</t>
  </si>
  <si>
    <t>Calidris alpina</t>
  </si>
  <si>
    <t>CALALP_</t>
  </si>
  <si>
    <t>Calidris acuminata</t>
  </si>
  <si>
    <t>CALATA_</t>
  </si>
  <si>
    <t>Calidris bairdii</t>
  </si>
  <si>
    <t>CALBAI_</t>
  </si>
  <si>
    <t>Calandrella brachydactyla</t>
  </si>
  <si>
    <t>CALBRA_</t>
  </si>
  <si>
    <t>Calidris canutus</t>
  </si>
  <si>
    <t>CALCAN_</t>
  </si>
  <si>
    <t>Calonectris diomedea</t>
  </si>
  <si>
    <t>CALDIO_</t>
  </si>
  <si>
    <t>Calandrella rufescens</t>
  </si>
  <si>
    <t>CALENS_</t>
  </si>
  <si>
    <t>Calidris ferruginea</t>
  </si>
  <si>
    <t>CALFER_</t>
  </si>
  <si>
    <t>Calidris fuscicollis</t>
  </si>
  <si>
    <t>CALFUS_</t>
  </si>
  <si>
    <t>Calcarius lapponicus</t>
  </si>
  <si>
    <t>CALLAP_</t>
  </si>
  <si>
    <t>Calidris ruficollis</t>
  </si>
  <si>
    <t>CALLIS_</t>
  </si>
  <si>
    <t>Calidris minutilla</t>
  </si>
  <si>
    <t>CALLLA_</t>
  </si>
  <si>
    <t>Calidris maritima</t>
  </si>
  <si>
    <t>CALMAR_</t>
  </si>
  <si>
    <t>Calidris mauri</t>
  </si>
  <si>
    <t>CALMAU_</t>
  </si>
  <si>
    <t>Calidris pusilla</t>
  </si>
  <si>
    <t>CALPUS_</t>
  </si>
  <si>
    <t>Calidris temminckii</t>
  </si>
  <si>
    <t>CALTEM_</t>
  </si>
  <si>
    <t>Calidris minuta</t>
  </si>
  <si>
    <t>CALUTA_</t>
  </si>
  <si>
    <t>Calidris melanotos</t>
  </si>
  <si>
    <t>CAOTOS_</t>
  </si>
  <si>
    <t>Caprimulgus cayennensis</t>
  </si>
  <si>
    <t>CAPCAY_</t>
  </si>
  <si>
    <t>Caprimulgus europaeus</t>
  </si>
  <si>
    <t>CAPEUR_</t>
  </si>
  <si>
    <t>Carduelis chloris</t>
  </si>
  <si>
    <t>CARCHL_</t>
  </si>
  <si>
    <t>Carpodacus erythrinus</t>
  </si>
  <si>
    <t>CARERY_</t>
  </si>
  <si>
    <t>Carduelis hornemanni</t>
  </si>
  <si>
    <t>CARHOR_</t>
  </si>
  <si>
    <t>Carduelis cannabina</t>
  </si>
  <si>
    <t>CARINA_</t>
  </si>
  <si>
    <t>Carduelis carduelis</t>
  </si>
  <si>
    <t>CARLIS_</t>
  </si>
  <si>
    <t>Sizerin ""flammé""</t>
  </si>
  <si>
    <t>Carduelis flammea</t>
  </si>
  <si>
    <t>CARMEA_</t>
  </si>
  <si>
    <t>Carduelis flammea cabaret</t>
  </si>
  <si>
    <t>CARMEACAB_</t>
  </si>
  <si>
    <t>Carduelis flammea flammea</t>
  </si>
  <si>
    <t>CARMEAFLA_</t>
  </si>
  <si>
    <t>Carduelis spinus</t>
  </si>
  <si>
    <t>CARNUS_</t>
  </si>
  <si>
    <t>Carduelis flavirostris</t>
  </si>
  <si>
    <t>CARRIS_</t>
  </si>
  <si>
    <t>Catharus minimus</t>
  </si>
  <si>
    <t>CATMIN_</t>
  </si>
  <si>
    <t>Catoptrophorus semipalmatus</t>
  </si>
  <si>
    <t>CATSEM_</t>
  </si>
  <si>
    <t>Catharacta skua</t>
  </si>
  <si>
    <t>CATSKU_</t>
  </si>
  <si>
    <t>Catharus ustulatus</t>
  </si>
  <si>
    <t>CATUST_</t>
  </si>
  <si>
    <t>Cepphus grylle</t>
  </si>
  <si>
    <t>CEPGRY_</t>
  </si>
  <si>
    <t>Cercotrichas galactotes</t>
  </si>
  <si>
    <t>CERGAL_</t>
  </si>
  <si>
    <t>Certhia familiaris</t>
  </si>
  <si>
    <t>CERRIS_</t>
  </si>
  <si>
    <t>Certhia brachydactyla</t>
  </si>
  <si>
    <t>CERYLA_</t>
  </si>
  <si>
    <t>Cettia cetti</t>
  </si>
  <si>
    <t>CETCET_</t>
  </si>
  <si>
    <t>Charadrius alexandrinus</t>
  </si>
  <si>
    <t>CHAALE_</t>
  </si>
  <si>
    <t>Charadrius asiaticus</t>
  </si>
  <si>
    <t>CHAASI_</t>
  </si>
  <si>
    <t>Charadrius dubius</t>
  </si>
  <si>
    <t>CHADUB_</t>
  </si>
  <si>
    <t>Charadrius hiaticula</t>
  </si>
  <si>
    <t>CHAHIA_</t>
  </si>
  <si>
    <t>Chaetura martinica</t>
  </si>
  <si>
    <t>CHAICA_</t>
  </si>
  <si>
    <t>Charadrius leschenaultii</t>
  </si>
  <si>
    <t>CHALES_</t>
  </si>
  <si>
    <t>Eudromias morinellus</t>
  </si>
  <si>
    <t>CHAMOR_</t>
  </si>
  <si>
    <t>Charadrius wilsonia</t>
  </si>
  <si>
    <t>CHANIA_</t>
  </si>
  <si>
    <t>Charadrius semipalmatus</t>
  </si>
  <si>
    <t>CHASEM_</t>
  </si>
  <si>
    <t>Charadrius vociferus</t>
  </si>
  <si>
    <t>CHAVOC_</t>
  </si>
  <si>
    <t>Chlidonias hybridus</t>
  </si>
  <si>
    <t>CHLDUS_</t>
  </si>
  <si>
    <t>Chlidonias leucopterus</t>
  </si>
  <si>
    <t>CHLLEU_</t>
  </si>
  <si>
    <t>Chlidonias niger</t>
  </si>
  <si>
    <t>CHLNIG_</t>
  </si>
  <si>
    <t>Charadrius mongolus</t>
  </si>
  <si>
    <t>CHMONG_</t>
  </si>
  <si>
    <t>Chordeiles gundlachii</t>
  </si>
  <si>
    <t>CHOGUN_</t>
  </si>
  <si>
    <t>Chordeiles minor</t>
  </si>
  <si>
    <t>CHOMIN_</t>
  </si>
  <si>
    <t>Ciconia ciconia</t>
  </si>
  <si>
    <t>CICCIC_</t>
  </si>
  <si>
    <t>Cichlherminia lherminieri</t>
  </si>
  <si>
    <t>CICLHE_</t>
  </si>
  <si>
    <t>Cinclus cinclus</t>
  </si>
  <si>
    <t>CICLUS_</t>
  </si>
  <si>
    <t>Ciconia nigra</t>
  </si>
  <si>
    <t>CICNIG_</t>
  </si>
  <si>
    <t>Cinclocerthia gutturalis</t>
  </si>
  <si>
    <t>CINGUT_</t>
  </si>
  <si>
    <t>Cinclocerthia ruficauda</t>
  </si>
  <si>
    <t>CINRUF_</t>
  </si>
  <si>
    <t>Circus aeruginosus</t>
  </si>
  <si>
    <t>CIRAER_</t>
  </si>
  <si>
    <t>Circus cyaneus</t>
  </si>
  <si>
    <t>CIRCYA_</t>
  </si>
  <si>
    <t>Circaetus gallicus</t>
  </si>
  <si>
    <t>CIRGAL_</t>
  </si>
  <si>
    <t>Circus macrourus</t>
  </si>
  <si>
    <t>CIRMAC_</t>
  </si>
  <si>
    <t>Circus maillardi</t>
  </si>
  <si>
    <t>CIRMAI_</t>
  </si>
  <si>
    <t>Circus pygargus</t>
  </si>
  <si>
    <t>CIRPYG_</t>
  </si>
  <si>
    <t>Cisticola juncidis</t>
  </si>
  <si>
    <t>CISJUN_</t>
  </si>
  <si>
    <t>Clamator glandarius</t>
  </si>
  <si>
    <t>CLAGLA_</t>
  </si>
  <si>
    <t>Clangula hyemalis</t>
  </si>
  <si>
    <t>CLAHYE_</t>
  </si>
  <si>
    <t>Coccyzus americanus</t>
  </si>
  <si>
    <t>COCAME_</t>
  </si>
  <si>
    <t>Coccyzus erythropthalmus</t>
  </si>
  <si>
    <t>COCERY_</t>
  </si>
  <si>
    <t>Coccyzus minor</t>
  </si>
  <si>
    <t>COCMIN_</t>
  </si>
  <si>
    <t>Coccothraustes coccothraustes</t>
  </si>
  <si>
    <t>COCTES_</t>
  </si>
  <si>
    <t>Corvus monedula</t>
  </si>
  <si>
    <t>CODULA_</t>
  </si>
  <si>
    <t>Coereba flaveola</t>
  </si>
  <si>
    <t>COEFLA_</t>
  </si>
  <si>
    <t>Columba leucocephala</t>
  </si>
  <si>
    <t>COHALA_</t>
  </si>
  <si>
    <t>Columba picturata</t>
  </si>
  <si>
    <t>COLATA_</t>
  </si>
  <si>
    <t>Columba palumbus</t>
  </si>
  <si>
    <t>COLBUS_</t>
  </si>
  <si>
    <t>Collocalia francica</t>
  </si>
  <si>
    <t>COLFRA_</t>
  </si>
  <si>
    <t>Columba livia</t>
  </si>
  <si>
    <t>COLLIV_</t>
  </si>
  <si>
    <t>Columba livia domestica</t>
  </si>
  <si>
    <t>COLLIVDOM_</t>
  </si>
  <si>
    <t>Columba oenas</t>
  </si>
  <si>
    <t>COLNAS_</t>
  </si>
  <si>
    <t>Columbina passerina</t>
  </si>
  <si>
    <t>COLPAS_</t>
  </si>
  <si>
    <t>Patagioenas squamosa</t>
  </si>
  <si>
    <t>COMOSA_</t>
  </si>
  <si>
    <t>Contopus latirostris</t>
  </si>
  <si>
    <t>CONLAT_</t>
  </si>
  <si>
    <t>Corvus albus</t>
  </si>
  <si>
    <t>CORBUS_</t>
  </si>
  <si>
    <t>Corvus frugilegus</t>
  </si>
  <si>
    <t>CORFRU_</t>
  </si>
  <si>
    <t>Coracias garrulus</t>
  </si>
  <si>
    <t>CORGAR_</t>
  </si>
  <si>
    <t>Coracina newtoni</t>
  </si>
  <si>
    <t>CORNEW_</t>
  </si>
  <si>
    <t>Corvus corone</t>
  </si>
  <si>
    <t>CORONE_</t>
  </si>
  <si>
    <t>Corvus corone cornix</t>
  </si>
  <si>
    <t>CORONENIX_</t>
  </si>
  <si>
    <t>Corvus corax</t>
  </si>
  <si>
    <t>CORRAX_</t>
  </si>
  <si>
    <t>Coturnix chinensis</t>
  </si>
  <si>
    <t>COTCHI_</t>
  </si>
  <si>
    <t>Coturnix coturnix</t>
  </si>
  <si>
    <t>COTNIX_</t>
  </si>
  <si>
    <t>Crex crex</t>
  </si>
  <si>
    <t>CRECRE_</t>
  </si>
  <si>
    <t>Crotophaga ani</t>
  </si>
  <si>
    <t>CROANI_</t>
  </si>
  <si>
    <t>Cuculus canorus</t>
  </si>
  <si>
    <t>CUCCAN_</t>
  </si>
  <si>
    <t>Cursorius cursor</t>
  </si>
  <si>
    <t>CURSOR_</t>
  </si>
  <si>
    <t>Cyanophaia bicolor</t>
  </si>
  <si>
    <t>CYABIC_</t>
  </si>
  <si>
    <t>Cygnus atratus</t>
  </si>
  <si>
    <t>CYGATR_</t>
  </si>
  <si>
    <t>Cygnus columbianus</t>
  </si>
  <si>
    <t>CYGCOL_</t>
  </si>
  <si>
    <t>Cygnus cygnus</t>
  </si>
  <si>
    <t>CYGCYG_</t>
  </si>
  <si>
    <t>Cygnus olor</t>
  </si>
  <si>
    <t>CYGOLO_</t>
  </si>
  <si>
    <t>Cypseloides niger</t>
  </si>
  <si>
    <t>CYPNIG_</t>
  </si>
  <si>
    <t>Delichon urbica</t>
  </si>
  <si>
    <t>DELURB_</t>
  </si>
  <si>
    <t>Dendrocygna arborea</t>
  </si>
  <si>
    <t>DENARB_</t>
  </si>
  <si>
    <t>Dendrocygna autumnalis</t>
  </si>
  <si>
    <t>DENAUT_</t>
  </si>
  <si>
    <t>Dendroica castanea</t>
  </si>
  <si>
    <t>DENCAS_</t>
  </si>
  <si>
    <t>Dendroica coronata</t>
  </si>
  <si>
    <t>DENCOR_</t>
  </si>
  <si>
    <t>Dendroica discolor</t>
  </si>
  <si>
    <t>DENDIS_</t>
  </si>
  <si>
    <t>Dendroica magnolia</t>
  </si>
  <si>
    <t>DENMAG_</t>
  </si>
  <si>
    <t>Dendrocopos major</t>
  </si>
  <si>
    <t>DENMAJ_</t>
  </si>
  <si>
    <t>Dendrocopos medius</t>
  </si>
  <si>
    <t>DENMED_</t>
  </si>
  <si>
    <t>Dendrocopos minor</t>
  </si>
  <si>
    <t>DENMIN_</t>
  </si>
  <si>
    <t>Dendroica petechia</t>
  </si>
  <si>
    <t>DENPET_</t>
  </si>
  <si>
    <t>Dendroica plumbea</t>
  </si>
  <si>
    <t>DENPLU_</t>
  </si>
  <si>
    <t>Dendroica striata</t>
  </si>
  <si>
    <t>DENSTR_</t>
  </si>
  <si>
    <t>Dendrocopos syriacus</t>
  </si>
  <si>
    <t>DENSYR_</t>
  </si>
  <si>
    <t>Dendroica tigrina</t>
  </si>
  <si>
    <t>DENTIG_</t>
  </si>
  <si>
    <t>Dendrocopos leucotos</t>
  </si>
  <si>
    <t>DENTOS_</t>
  </si>
  <si>
    <t>Dendrocygna viduata</t>
  </si>
  <si>
    <t>DENVID_</t>
  </si>
  <si>
    <t>Dendroica virens</t>
  </si>
  <si>
    <t>DENVIR_</t>
  </si>
  <si>
    <t>Dolichonyx oryzivorus</t>
  </si>
  <si>
    <t>DOLORY_</t>
  </si>
  <si>
    <t>Dromas ardeola</t>
  </si>
  <si>
    <t>DROARD_</t>
  </si>
  <si>
    <t>Dryocopus martius</t>
  </si>
  <si>
    <t>DRYMAR_</t>
  </si>
  <si>
    <t>Casmerodius albus</t>
  </si>
  <si>
    <t>EGRALB_</t>
  </si>
  <si>
    <t>Egretta caerulea</t>
  </si>
  <si>
    <t>EGRCAE_</t>
  </si>
  <si>
    <t>Egretta garzetta</t>
  </si>
  <si>
    <t>EGRGAR_</t>
  </si>
  <si>
    <t>Egretta thula</t>
  </si>
  <si>
    <t>EGRTHU_</t>
  </si>
  <si>
    <t>Egretta tricolor</t>
  </si>
  <si>
    <t>EGRTRI_</t>
  </si>
  <si>
    <t>Elanus caeruleus</t>
  </si>
  <si>
    <t>ELACAE_</t>
  </si>
  <si>
    <t>Elaenia martinica</t>
  </si>
  <si>
    <t>ELAMAR_</t>
  </si>
  <si>
    <t>Emberiza cia</t>
  </si>
  <si>
    <t>EMBCIA_</t>
  </si>
  <si>
    <t>Emberiza cirlus</t>
  </si>
  <si>
    <t>EMBCIR_</t>
  </si>
  <si>
    <t>Emberiza citrinella</t>
  </si>
  <si>
    <t>EMBCIT_</t>
  </si>
  <si>
    <t>Emberiza hortulana</t>
  </si>
  <si>
    <t>EMBHOR_</t>
  </si>
  <si>
    <t>Emberiza leucocephalos</t>
  </si>
  <si>
    <t>EMBLEU_</t>
  </si>
  <si>
    <t>Emberiza melanocephala</t>
  </si>
  <si>
    <t>EMBMEL_</t>
  </si>
  <si>
    <t>Emberiza pusilla</t>
  </si>
  <si>
    <t>EMBPUS_</t>
  </si>
  <si>
    <t>Emberiza rustica</t>
  </si>
  <si>
    <t>EMBRUS_</t>
  </si>
  <si>
    <t>Emberiza schoeniclus</t>
  </si>
  <si>
    <t>EMBSCH_</t>
  </si>
  <si>
    <t>Emberiza schoeniclus schoeniclus</t>
  </si>
  <si>
    <t>EMBSCHSCH_</t>
  </si>
  <si>
    <t>Bruant des roseaux ""à gros bec""</t>
  </si>
  <si>
    <t>Emberiza schoeniclus witherbyi</t>
  </si>
  <si>
    <t>EMBSCHWHI_</t>
  </si>
  <si>
    <t>Eremophila alpestris</t>
  </si>
  <si>
    <t>EREALP_</t>
  </si>
  <si>
    <t>Erithacus rubecula</t>
  </si>
  <si>
    <t>ERIRUB_</t>
  </si>
  <si>
    <t>Estrilda astrild</t>
  </si>
  <si>
    <t>ESTAST_</t>
  </si>
  <si>
    <t>Estrilda melpoda</t>
  </si>
  <si>
    <t>ESTODA_</t>
  </si>
  <si>
    <t>Estrilda troglodytes</t>
  </si>
  <si>
    <t>ESTTRO_</t>
  </si>
  <si>
    <t>Eulampis holosericeus</t>
  </si>
  <si>
    <t>EULHOL_</t>
  </si>
  <si>
    <t>Eulampis jugularis</t>
  </si>
  <si>
    <t>EULJUG_</t>
  </si>
  <si>
    <t>Euplectes franciscanus</t>
  </si>
  <si>
    <t>EUPFRA_</t>
  </si>
  <si>
    <t>Euphonia musica</t>
  </si>
  <si>
    <t>EUPMUS_</t>
  </si>
  <si>
    <t>Falco biarmicus</t>
  </si>
  <si>
    <t>FALBIA_</t>
  </si>
  <si>
    <t>Falco columbarius</t>
  </si>
  <si>
    <t>FALCOL_F</t>
  </si>
  <si>
    <t>FALCOL_M</t>
  </si>
  <si>
    <t>Falco concolor</t>
  </si>
  <si>
    <t>FALCON_</t>
  </si>
  <si>
    <t>Falco eleonorae</t>
  </si>
  <si>
    <t>FALELE_</t>
  </si>
  <si>
    <t>Falco naumanni</t>
  </si>
  <si>
    <t>FALNAU_</t>
  </si>
  <si>
    <t>Falco peregrinus</t>
  </si>
  <si>
    <t>FALPER_F</t>
  </si>
  <si>
    <t>FALPER_M</t>
  </si>
  <si>
    <t>Falco sparverius</t>
  </si>
  <si>
    <t>FALSPA_</t>
  </si>
  <si>
    <t>Falco subbuteo</t>
  </si>
  <si>
    <t>FALTEO_</t>
  </si>
  <si>
    <t>Falco tinnunculus</t>
  </si>
  <si>
    <t>FALTIN_</t>
  </si>
  <si>
    <t>Falco vespertinus</t>
  </si>
  <si>
    <t>FALVES_</t>
  </si>
  <si>
    <t>Ficedula albicollis</t>
  </si>
  <si>
    <t>FICALB_</t>
  </si>
  <si>
    <t>Ficedula parva</t>
  </si>
  <si>
    <t>FICPAR_</t>
  </si>
  <si>
    <t>Ficedula semitorquata</t>
  </si>
  <si>
    <t>FICSEM_</t>
  </si>
  <si>
    <t>Ficedula hypoleuca</t>
  </si>
  <si>
    <t>FICUCA_</t>
  </si>
  <si>
    <t>Foudia madagascariensis</t>
  </si>
  <si>
    <t>FOUMAD_</t>
  </si>
  <si>
    <t>Fratercula arctica</t>
  </si>
  <si>
    <t>FRAARC_</t>
  </si>
  <si>
    <t>Francolinus pondicerianus</t>
  </si>
  <si>
    <t>FRAPON_</t>
  </si>
  <si>
    <t>Fregata magnificens</t>
  </si>
  <si>
    <t>FREMAG_M</t>
  </si>
  <si>
    <t>FREMAG_F</t>
  </si>
  <si>
    <t>Fregetta tropica</t>
  </si>
  <si>
    <t>FRETRO_</t>
  </si>
  <si>
    <t>Fringilla coelebs</t>
  </si>
  <si>
    <t>FRICOE_</t>
  </si>
  <si>
    <t>Fringilla montifringilla</t>
  </si>
  <si>
    <t>FRIMON_</t>
  </si>
  <si>
    <t>Fulica americana</t>
  </si>
  <si>
    <t>FULAME_</t>
  </si>
  <si>
    <t>Fulica atra</t>
  </si>
  <si>
    <t>FULATR_</t>
  </si>
  <si>
    <t>Fulica cristata</t>
  </si>
  <si>
    <t>FULCRI_</t>
  </si>
  <si>
    <t>Fulmarus glacialis</t>
  </si>
  <si>
    <t>FULLIS_</t>
  </si>
  <si>
    <t>Gallinula galeata</t>
  </si>
  <si>
    <t>GAGALE_</t>
  </si>
  <si>
    <t>Gallinago gallinago</t>
  </si>
  <si>
    <t>GALAGO_</t>
  </si>
  <si>
    <t>Galerida cristata</t>
  </si>
  <si>
    <t>GALATA_</t>
  </si>
  <si>
    <t>Gallinula chloropus</t>
  </si>
  <si>
    <t>GALCHL_</t>
  </si>
  <si>
    <t>Gallinago delicata</t>
  </si>
  <si>
    <t>GALDEL_</t>
  </si>
  <si>
    <t>Gallus gallus</t>
  </si>
  <si>
    <t>GALLUS_</t>
  </si>
  <si>
    <t>Gallinago media</t>
  </si>
  <si>
    <t>GALMED_</t>
  </si>
  <si>
    <t>Galerida theklae</t>
  </si>
  <si>
    <t>GALTHE_</t>
  </si>
  <si>
    <t>Garrulus glandarius</t>
  </si>
  <si>
    <t>GARGLA_</t>
  </si>
  <si>
    <t>Gavia arctica</t>
  </si>
  <si>
    <t>GAVARC_</t>
  </si>
  <si>
    <t>Gavia immer</t>
  </si>
  <si>
    <t>GAVIMM_</t>
  </si>
  <si>
    <t>Gavia stellata</t>
  </si>
  <si>
    <t>GAVSTE_</t>
  </si>
  <si>
    <t>Gelochelidon nilotica</t>
  </si>
  <si>
    <t>GELNIL_</t>
  </si>
  <si>
    <t>Geotrygon montana</t>
  </si>
  <si>
    <t>GEOMON_</t>
  </si>
  <si>
    <t>Geotrygon mystacea</t>
  </si>
  <si>
    <t>GEOMYS_</t>
  </si>
  <si>
    <t>Geopelia striata</t>
  </si>
  <si>
    <t>GEOSTR_</t>
  </si>
  <si>
    <t>Geothlypis trichas</t>
  </si>
  <si>
    <t>GEOTRI_</t>
  </si>
  <si>
    <t>Geronticus eremita</t>
  </si>
  <si>
    <t>GERERE_</t>
  </si>
  <si>
    <t>Glaucidium passerinum</t>
  </si>
  <si>
    <t>GLAPAS_</t>
  </si>
  <si>
    <t>Glareola pratincola</t>
  </si>
  <si>
    <t>GLAPRA_</t>
  </si>
  <si>
    <t>Gracula religiosa</t>
  </si>
  <si>
    <t>GRAREL_</t>
  </si>
  <si>
    <t>Grus grus</t>
  </si>
  <si>
    <t>GRUGRU_</t>
  </si>
  <si>
    <t>Guiraca caerulea</t>
  </si>
  <si>
    <t>GUICAE_</t>
  </si>
  <si>
    <t>Caprimulgus ruficollis</t>
  </si>
  <si>
    <t>GUSLIS_</t>
  </si>
  <si>
    <t>Gygis alba</t>
  </si>
  <si>
    <t>GYGALB_</t>
  </si>
  <si>
    <t>Gyps africanus</t>
  </si>
  <si>
    <t>GYPAFR_</t>
  </si>
  <si>
    <t>Gypaetus barbatus</t>
  </si>
  <si>
    <t>GYPBAR_</t>
  </si>
  <si>
    <t>Gyps fulvus</t>
  </si>
  <si>
    <t>GYPFUL_</t>
  </si>
  <si>
    <t>Gyps rueppellii</t>
  </si>
  <si>
    <t>GYPRUE_</t>
  </si>
  <si>
    <t>Haematopus ostralegus</t>
  </si>
  <si>
    <t>HAEOST_</t>
  </si>
  <si>
    <t>Haematopus palliatus</t>
  </si>
  <si>
    <t>HAEPAL_</t>
  </si>
  <si>
    <t>Haliaeetus albicilla</t>
  </si>
  <si>
    <t>HALLLA_</t>
  </si>
  <si>
    <t>Hieraaetus fasciatus</t>
  </si>
  <si>
    <t>HIEFAS_</t>
  </si>
  <si>
    <t>Hieraaetus pennatus</t>
  </si>
  <si>
    <t>HIEPEN_</t>
  </si>
  <si>
    <t>Himantopus himantopus</t>
  </si>
  <si>
    <t>HIMHIM_</t>
  </si>
  <si>
    <t>Himantopus mexicanus</t>
  </si>
  <si>
    <t>HIMMEX_</t>
  </si>
  <si>
    <t>Hippolais caligata</t>
  </si>
  <si>
    <t>HIPCAL_</t>
  </si>
  <si>
    <t>Hippolais icterina</t>
  </si>
  <si>
    <t>HIPICT_</t>
  </si>
  <si>
    <t>Hippolais olivetorum</t>
  </si>
  <si>
    <t>HIPOLI_</t>
  </si>
  <si>
    <t>Hippolais pallida</t>
  </si>
  <si>
    <t>HIPPAL_</t>
  </si>
  <si>
    <t>Hippolais polyglotta</t>
  </si>
  <si>
    <t>HIPPOL_</t>
  </si>
  <si>
    <t>Hirundo daurica</t>
  </si>
  <si>
    <t>HIRDAU_</t>
  </si>
  <si>
    <t>Ptyonoprogne rupestris</t>
  </si>
  <si>
    <t>HIRRUP_</t>
  </si>
  <si>
    <t>Hirundo rustica</t>
  </si>
  <si>
    <t>HIRRUS_</t>
  </si>
  <si>
    <t>Hydrobates pelagicus</t>
  </si>
  <si>
    <t>HYDPEL_</t>
  </si>
  <si>
    <t>Hypsipetes borbonicus</t>
  </si>
  <si>
    <t>HYPBOR_</t>
  </si>
  <si>
    <t>Icterus bonana</t>
  </si>
  <si>
    <t>ICTBON_</t>
  </si>
  <si>
    <t>Petit Blongios</t>
  </si>
  <si>
    <t>Ixobrychus exilis</t>
  </si>
  <si>
    <t>IXOEXI_</t>
  </si>
  <si>
    <t>Ixobrychus minutus</t>
  </si>
  <si>
    <t>IXOMIN_</t>
  </si>
  <si>
    <t>Jynx torquilla</t>
  </si>
  <si>
    <t>JYNTOR_</t>
  </si>
  <si>
    <t>Lagopus mutus</t>
  </si>
  <si>
    <t>LAGMUT_</t>
  </si>
  <si>
    <t>Lanius excubitor</t>
  </si>
  <si>
    <t>LAITOR_</t>
  </si>
  <si>
    <t>Lanius meridionalis</t>
  </si>
  <si>
    <t>LANMER_</t>
  </si>
  <si>
    <t>Lanius minor</t>
  </si>
  <si>
    <t>LANMIN_</t>
  </si>
  <si>
    <t>Lanius collurio</t>
  </si>
  <si>
    <t>LANRIO_</t>
  </si>
  <si>
    <t>Lanius senator</t>
  </si>
  <si>
    <t>LANSEN_</t>
  </si>
  <si>
    <t>Larus argentatus</t>
  </si>
  <si>
    <t>LARARG_</t>
  </si>
  <si>
    <t>Larus atricilla</t>
  </si>
  <si>
    <t>LARATR_</t>
  </si>
  <si>
    <t>Ichthyaetus audouinii</t>
  </si>
  <si>
    <t>LARAUD_</t>
  </si>
  <si>
    <t>Larus cachinnans cachinnans</t>
  </si>
  <si>
    <t>LARCACCAC_</t>
  </si>
  <si>
    <t>Larus cachinnans michahellis</t>
  </si>
  <si>
    <t>LARCACMIC_</t>
  </si>
  <si>
    <t>Larus canus</t>
  </si>
  <si>
    <t>LARCAN_</t>
  </si>
  <si>
    <t>Larus glaucoides</t>
  </si>
  <si>
    <t>LARDES_</t>
  </si>
  <si>
    <t>Larus fuscus</t>
  </si>
  <si>
    <t>LARFUS_</t>
  </si>
  <si>
    <t>Chroicocephalus genei</t>
  </si>
  <si>
    <t>LARGEN_</t>
  </si>
  <si>
    <t>Larus hyperboreus</t>
  </si>
  <si>
    <t>LARHYP_</t>
  </si>
  <si>
    <t>Larus marinus</t>
  </si>
  <si>
    <t>LARMAR_</t>
  </si>
  <si>
    <t>Ichthyaetus melanocephalus</t>
  </si>
  <si>
    <t>LARMEL_</t>
  </si>
  <si>
    <t>Larus minutus</t>
  </si>
  <si>
    <t>LARMIN_</t>
  </si>
  <si>
    <t>Chroicocephalus ridibundus</t>
  </si>
  <si>
    <t>LARRID_</t>
  </si>
  <si>
    <t>Leiothrix lutea</t>
  </si>
  <si>
    <t>LEILUT_</t>
  </si>
  <si>
    <t>Limicola falcinellus</t>
  </si>
  <si>
    <t>LIMFAL_</t>
  </si>
  <si>
    <t>Limnodromus griseus</t>
  </si>
  <si>
    <t>LIMGRI_</t>
  </si>
  <si>
    <t>Limosa haemastica</t>
  </si>
  <si>
    <t>LIMHAE_</t>
  </si>
  <si>
    <t>Limosa lapponica</t>
  </si>
  <si>
    <t>LIMLAP_</t>
  </si>
  <si>
    <t>Limosa limosa</t>
  </si>
  <si>
    <t>LIMLIM_</t>
  </si>
  <si>
    <t>Limnodromus scolopaceus</t>
  </si>
  <si>
    <t>LIMSCO_</t>
  </si>
  <si>
    <t>Locustella certhiola</t>
  </si>
  <si>
    <t>LOCCER_</t>
  </si>
  <si>
    <t>Locustella fasciolata</t>
  </si>
  <si>
    <t>LOCFAS_</t>
  </si>
  <si>
    <t>Locustella fluviatilis</t>
  </si>
  <si>
    <t>LOCFLU_</t>
  </si>
  <si>
    <t>Locustella lanceolata</t>
  </si>
  <si>
    <t>LOCLAN_</t>
  </si>
  <si>
    <t>Locustella luscinioides</t>
  </si>
  <si>
    <t>LOCLUS_</t>
  </si>
  <si>
    <t>Locustella naevia</t>
  </si>
  <si>
    <t>LOCNAE_</t>
  </si>
  <si>
    <t>Lonchura cucullata</t>
  </si>
  <si>
    <t>LONCUC_</t>
  </si>
  <si>
    <t>Lonchura malabarica</t>
  </si>
  <si>
    <t>LONICA_</t>
  </si>
  <si>
    <t>Lonchura maja</t>
  </si>
  <si>
    <t>LONMAJ_</t>
  </si>
  <si>
    <t>Lonchura punctulata</t>
  </si>
  <si>
    <t>LONPUN_</t>
  </si>
  <si>
    <t>Loxia curvirostra</t>
  </si>
  <si>
    <t>LOXCUR_</t>
  </si>
  <si>
    <t>Loxia leucoptera</t>
  </si>
  <si>
    <t>LOXLEU_</t>
  </si>
  <si>
    <t>Loxigilla noctis</t>
  </si>
  <si>
    <t>LOXNOC_</t>
  </si>
  <si>
    <t>Loxia pytyopsittacus</t>
  </si>
  <si>
    <t>LOXPYT_</t>
  </si>
  <si>
    <t>Lullula arborea</t>
  </si>
  <si>
    <t>LULARB_</t>
  </si>
  <si>
    <t>Luscinia luscinia</t>
  </si>
  <si>
    <t>LUSLUS_</t>
  </si>
  <si>
    <t>Luscinia megarhynchos</t>
  </si>
  <si>
    <t>LUSMEG_</t>
  </si>
  <si>
    <t>Luscinia svecica</t>
  </si>
  <si>
    <t>LUSSVE_</t>
  </si>
  <si>
    <t>Lymnocryptes minimus</t>
  </si>
  <si>
    <t>LYMMIN_</t>
  </si>
  <si>
    <t>Marmaronetta angustirostris</t>
  </si>
  <si>
    <t>MARANG_</t>
  </si>
  <si>
    <t>Margarops fuscus</t>
  </si>
  <si>
    <t>MARCUS_</t>
  </si>
  <si>
    <t>Margaroperdix madagascarensis</t>
  </si>
  <si>
    <t>MARMAD_</t>
  </si>
  <si>
    <t>Margarops fuscatus</t>
  </si>
  <si>
    <t>MARTUS_</t>
  </si>
  <si>
    <t>Megaceryle alcyon</t>
  </si>
  <si>
    <t>MEGALC_</t>
  </si>
  <si>
    <t>Megaceryle torquata</t>
  </si>
  <si>
    <t>MEGTOR_</t>
  </si>
  <si>
    <t>Melanitta fusca</t>
  </si>
  <si>
    <t>MELACA_</t>
  </si>
  <si>
    <t>Melanitta nigra</t>
  </si>
  <si>
    <t>MELARA_</t>
  </si>
  <si>
    <t>Melanocorypha calandra</t>
  </si>
  <si>
    <t>MELCAL_VOL</t>
  </si>
  <si>
    <t>MELCAL_PUL</t>
  </si>
  <si>
    <t>Melanerpes herminieri</t>
  </si>
  <si>
    <t>MELHER_</t>
  </si>
  <si>
    <t>Melanitta perspicillata</t>
  </si>
  <si>
    <t>MELPER_</t>
  </si>
  <si>
    <t>Merops apiaster</t>
  </si>
  <si>
    <t>MERAPI_</t>
  </si>
  <si>
    <t>Mergellus albellus</t>
  </si>
  <si>
    <t>MERLUS_</t>
  </si>
  <si>
    <t>Harle bièvre</t>
  </si>
  <si>
    <t>Mergus merganser</t>
  </si>
  <si>
    <t>MERMER_</t>
  </si>
  <si>
    <t>Mergus serrator</t>
  </si>
  <si>
    <t>MERSER_</t>
  </si>
  <si>
    <t>Micropalama himantopus</t>
  </si>
  <si>
    <t>MICHIM_</t>
  </si>
  <si>
    <t>Miliaria calandra</t>
  </si>
  <si>
    <t>MILCAL_</t>
  </si>
  <si>
    <t>Milvus migrans</t>
  </si>
  <si>
    <t>MILMIG_</t>
  </si>
  <si>
    <t>Milvus milvus</t>
  </si>
  <si>
    <t>MILMIL_</t>
  </si>
  <si>
    <t>Mimus gilvus</t>
  </si>
  <si>
    <t>MIMGIL_</t>
  </si>
  <si>
    <t>Mniotilta varia</t>
  </si>
  <si>
    <t>MNIVAR_</t>
  </si>
  <si>
    <t>Molothrus bonariensis</t>
  </si>
  <si>
    <t>MOLBON_</t>
  </si>
  <si>
    <t>Montifringilla nivalis</t>
  </si>
  <si>
    <t>MONNIV_</t>
  </si>
  <si>
    <t>Monticola saxatilis</t>
  </si>
  <si>
    <t>MONSAX_</t>
  </si>
  <si>
    <t>Monticola solitarius</t>
  </si>
  <si>
    <t>MONSOL_</t>
  </si>
  <si>
    <t>Motacilla alba</t>
  </si>
  <si>
    <t>MOTALB_</t>
  </si>
  <si>
    <t>Motacilla cinerea</t>
  </si>
  <si>
    <t>MOTCIN_</t>
  </si>
  <si>
    <t>Motacilla citreola</t>
  </si>
  <si>
    <t>MOTCIT_</t>
  </si>
  <si>
    <t>Motacilla flava</t>
  </si>
  <si>
    <t>MOTFLA_</t>
  </si>
  <si>
    <t>Muscicapa striata</t>
  </si>
  <si>
    <t>MUSSTR_</t>
  </si>
  <si>
    <t>Muscicapa striata tyrrhenica</t>
  </si>
  <si>
    <t>MUSSTRTYR_</t>
  </si>
  <si>
    <t>Myadestes genibarbis</t>
  </si>
  <si>
    <t>MYAGEN_</t>
  </si>
  <si>
    <t>Myiarchus oberi</t>
  </si>
  <si>
    <t>MYIOBE_</t>
  </si>
  <si>
    <t>Neophron percnopterus</t>
  </si>
  <si>
    <t>NEOPER_</t>
  </si>
  <si>
    <t>Netta rufina</t>
  </si>
  <si>
    <t>NETRUF_</t>
  </si>
  <si>
    <t>Nucifraga caryocatactes</t>
  </si>
  <si>
    <t>NUCCAR_</t>
  </si>
  <si>
    <t>Numenius arquata</t>
  </si>
  <si>
    <t>NUMARQ_</t>
  </si>
  <si>
    <t>Numenius phaeopus</t>
  </si>
  <si>
    <t>NUMPHA_</t>
  </si>
  <si>
    <t>Numenius tahitiensis</t>
  </si>
  <si>
    <t>NUMTAH_</t>
  </si>
  <si>
    <t>Nycticorax nycticorax</t>
  </si>
  <si>
    <t>NYCNYC_</t>
  </si>
  <si>
    <t>Nyctanassa violacea</t>
  </si>
  <si>
    <t>NYCVIO_</t>
  </si>
  <si>
    <t>Oceanodroma leucorhoa</t>
  </si>
  <si>
    <t>OCELEU_</t>
  </si>
  <si>
    <t>Oceanites oceanicus</t>
  </si>
  <si>
    <t>OCEOCE_</t>
  </si>
  <si>
    <t>Oenanthe hispanica</t>
  </si>
  <si>
    <t>OENHIS_</t>
  </si>
  <si>
    <t>Oenanthe isabellina</t>
  </si>
  <si>
    <t>OENISA_</t>
  </si>
  <si>
    <t>Oenanthe oenanthe</t>
  </si>
  <si>
    <t>OENOEN_</t>
  </si>
  <si>
    <t>Oporornis agilis</t>
  </si>
  <si>
    <t>OPOAGI_</t>
  </si>
  <si>
    <t>Oporornis formosus</t>
  </si>
  <si>
    <t>OPOFOR_</t>
  </si>
  <si>
    <t>Oriolus oriolus</t>
  </si>
  <si>
    <t>ORIORI_</t>
  </si>
  <si>
    <t>Orthorhyncus cristatus</t>
  </si>
  <si>
    <t>ORTCRI_</t>
  </si>
  <si>
    <t>Oryzoborus angolensis</t>
  </si>
  <si>
    <t>ORYANG_</t>
  </si>
  <si>
    <t>Otis tarda</t>
  </si>
  <si>
    <t>OTITAR_M</t>
  </si>
  <si>
    <t>OTITAR_F</t>
  </si>
  <si>
    <t>Otus scops</t>
  </si>
  <si>
    <t>OTUSCO_</t>
  </si>
  <si>
    <t>Érismature routoutou</t>
  </si>
  <si>
    <t>Oxyura dominica</t>
  </si>
  <si>
    <t>OXYDOM_</t>
  </si>
  <si>
    <t>Oxyura jamaicensis</t>
  </si>
  <si>
    <t>OXYJAM_</t>
  </si>
  <si>
    <t>Oxyura leucocephala</t>
  </si>
  <si>
    <t>OXYLEU_</t>
  </si>
  <si>
    <t>Panurus biarmicus</t>
  </si>
  <si>
    <t>PANBIA_</t>
  </si>
  <si>
    <t>Pandion haliaetus</t>
  </si>
  <si>
    <t>PANHAL_</t>
  </si>
  <si>
    <t>Poecile palustris</t>
  </si>
  <si>
    <t>PAPALU_</t>
  </si>
  <si>
    <t>Parula americana</t>
  </si>
  <si>
    <t>PARAME_</t>
  </si>
  <si>
    <t>Periparus ater</t>
  </si>
  <si>
    <t>PARATE_</t>
  </si>
  <si>
    <t>Cyanistes caeruleus</t>
  </si>
  <si>
    <t>PARCAE_</t>
  </si>
  <si>
    <t>Lophophanes cristatus</t>
  </si>
  <si>
    <t>PARCRI_</t>
  </si>
  <si>
    <t>Parus major</t>
  </si>
  <si>
    <t>PARMAJ_VOL</t>
  </si>
  <si>
    <t>PARMAJ_PUL</t>
  </si>
  <si>
    <t>Poecile montanus</t>
  </si>
  <si>
    <t>PARNUS_</t>
  </si>
  <si>
    <t>Passerina cyanea</t>
  </si>
  <si>
    <t>PASCYA_</t>
  </si>
  <si>
    <t>Passer domesticus</t>
  </si>
  <si>
    <t>PASDOM_</t>
  </si>
  <si>
    <t>Passer hispaniolensis</t>
  </si>
  <si>
    <t>PASHIS_</t>
  </si>
  <si>
    <t>Passer (domesticus) italiae</t>
  </si>
  <si>
    <t>PASITA_</t>
  </si>
  <si>
    <t>Passer montanus</t>
  </si>
  <si>
    <t>PASMON_</t>
  </si>
  <si>
    <t>Pelecanus occidentalis</t>
  </si>
  <si>
    <t>PELOCC_</t>
  </si>
  <si>
    <t>Pernis apivorus</t>
  </si>
  <si>
    <t>PERAPI_</t>
  </si>
  <si>
    <t>Perdicula asiatica</t>
  </si>
  <si>
    <t>PERASI_</t>
  </si>
  <si>
    <t>Perdix perdix</t>
  </si>
  <si>
    <t>PERPER_</t>
  </si>
  <si>
    <t>Petronia petronia</t>
  </si>
  <si>
    <t>PETPET_</t>
  </si>
  <si>
    <t>Phaethon aethereus</t>
  </si>
  <si>
    <t>PHAAET_</t>
  </si>
  <si>
    <t>Phalacrocorax aristotelis</t>
  </si>
  <si>
    <t>PHAARI_</t>
  </si>
  <si>
    <t>Phalacrocorax carbo</t>
  </si>
  <si>
    <t>PHACAR_</t>
  </si>
  <si>
    <t>Phasianus colchicus</t>
  </si>
  <si>
    <t>PHACUS_M</t>
  </si>
  <si>
    <t>PHACUS_F</t>
  </si>
  <si>
    <t>Phaethon rubricauda</t>
  </si>
  <si>
    <t>PHAETA_</t>
  </si>
  <si>
    <t>Phaethon lepturus</t>
  </si>
  <si>
    <t>PHALEP_</t>
  </si>
  <si>
    <t>Phalaropus lobatus</t>
  </si>
  <si>
    <t>PHALOB_</t>
  </si>
  <si>
    <t>Phalacrocorax pygmeus</t>
  </si>
  <si>
    <t>PHAPYG_</t>
  </si>
  <si>
    <t>Phalaropus fulicaria</t>
  </si>
  <si>
    <t>PHARIA_</t>
  </si>
  <si>
    <t>Phedina borbonica</t>
  </si>
  <si>
    <t>PHEBOR_</t>
  </si>
  <si>
    <t>Pheucticus ludovicianus</t>
  </si>
  <si>
    <t>PHELUD_</t>
  </si>
  <si>
    <t>Philomachus pugnax</t>
  </si>
  <si>
    <t>PHIPUG_M</t>
  </si>
  <si>
    <t>PHIPUG_F</t>
  </si>
  <si>
    <t>Phoenicopterus minor</t>
  </si>
  <si>
    <t>PHOMIN_</t>
  </si>
  <si>
    <t>Phoenicurus moussieri</t>
  </si>
  <si>
    <t>PHOMOU_</t>
  </si>
  <si>
    <t>Phoenicurus ochruros</t>
  </si>
  <si>
    <t>PHOOCH_</t>
  </si>
  <si>
    <t>Phoenicurus phoenicurus</t>
  </si>
  <si>
    <t>PHOPHO_</t>
  </si>
  <si>
    <t>Phoenicopterus ruber</t>
  </si>
  <si>
    <t>PHORUB_</t>
  </si>
  <si>
    <t>Phylloscopus bonelli</t>
  </si>
  <si>
    <t>PHYBON_</t>
  </si>
  <si>
    <t>Phylloscopus borealis</t>
  </si>
  <si>
    <t>PHYBOR_</t>
  </si>
  <si>
    <t>Phylloscopus collybita</t>
  </si>
  <si>
    <t>PHYCOL_</t>
  </si>
  <si>
    <t>Phylloscopus trochiloides</t>
  </si>
  <si>
    <t>PHYDES_</t>
  </si>
  <si>
    <t>Phylloscopus fuscatus</t>
  </si>
  <si>
    <t>PHYFUS_</t>
  </si>
  <si>
    <t>Phylloscopus inornatus</t>
  </si>
  <si>
    <t>PHYINO_</t>
  </si>
  <si>
    <t>Phylloscopus trochilus</t>
  </si>
  <si>
    <t>PHYLUS_</t>
  </si>
  <si>
    <t>Phylloscopus proregulus</t>
  </si>
  <si>
    <t>PHYPRO_</t>
  </si>
  <si>
    <t>Phylloscopus schwarzi</t>
  </si>
  <si>
    <t>PHYSCH_</t>
  </si>
  <si>
    <t>Phylloscopus sibilatrix</t>
  </si>
  <si>
    <t>PHYSIB_</t>
  </si>
  <si>
    <t>Picus canus</t>
  </si>
  <si>
    <t>PICCAN_</t>
  </si>
  <si>
    <t>Picus viridis</t>
  </si>
  <si>
    <t>PICDIS_</t>
  </si>
  <si>
    <t>Picus viridis sharpei</t>
  </si>
  <si>
    <t>PICDISSHA_</t>
  </si>
  <si>
    <t>Picus viridis viridis</t>
  </si>
  <si>
    <t>PICDISVIR_</t>
  </si>
  <si>
    <t>Pica pica</t>
  </si>
  <si>
    <t>PICPIC_</t>
  </si>
  <si>
    <t>Picoides tridactylus</t>
  </si>
  <si>
    <t>PICTRI_</t>
  </si>
  <si>
    <t>Piranga rubra</t>
  </si>
  <si>
    <t>PIRBRA_</t>
  </si>
  <si>
    <t>Piranga olivacea</t>
  </si>
  <si>
    <t>PIROLI_</t>
  </si>
  <si>
    <t>Platalea leucorodia</t>
  </si>
  <si>
    <t>PLADIA_</t>
  </si>
  <si>
    <t>Plegadis falcinellus</t>
  </si>
  <si>
    <t>PLEFAL_</t>
  </si>
  <si>
    <t>Plectrophenax nivalis</t>
  </si>
  <si>
    <t>PLENIV_</t>
  </si>
  <si>
    <t>Ploceus cucullatus</t>
  </si>
  <si>
    <t>PLOCUC_</t>
  </si>
  <si>
    <t>Pluvialis apricaria</t>
  </si>
  <si>
    <t>PLUAPR_</t>
  </si>
  <si>
    <t>Pluvialis dominica</t>
  </si>
  <si>
    <t>PLUDOM_</t>
  </si>
  <si>
    <t>Pluvialis fulva</t>
  </si>
  <si>
    <t>PLUFUL_</t>
  </si>
  <si>
    <t>Pluvialis squatarola</t>
  </si>
  <si>
    <t>PLUSQU_</t>
  </si>
  <si>
    <t>Podiceps auritus</t>
  </si>
  <si>
    <t>PODAUR_</t>
  </si>
  <si>
    <t>Podiceps cristatus</t>
  </si>
  <si>
    <t>PODCRI_</t>
  </si>
  <si>
    <t>Podiceps grisegena</t>
  </si>
  <si>
    <t>PODGRI_</t>
  </si>
  <si>
    <t>Podiceps nigricollis</t>
  </si>
  <si>
    <t>PODNIG_</t>
  </si>
  <si>
    <t>Grèbe à bec bigarré</t>
  </si>
  <si>
    <t>Podilymbus podiceps</t>
  </si>
  <si>
    <t>PODPOD_</t>
  </si>
  <si>
    <t>Pomarea whitneyi</t>
  </si>
  <si>
    <t>POMWHI_</t>
  </si>
  <si>
    <t>Porzana porzana</t>
  </si>
  <si>
    <t>PORANA_</t>
  </si>
  <si>
    <t>Porzana carolina</t>
  </si>
  <si>
    <t>PORCAR_</t>
  </si>
  <si>
    <t>Porphyrio martinicus</t>
  </si>
  <si>
    <t>PORMAR_</t>
  </si>
  <si>
    <t>Porzana parva</t>
  </si>
  <si>
    <t>PORPAR_</t>
  </si>
  <si>
    <t>Porzana pusilla</t>
  </si>
  <si>
    <t>PORPUS_</t>
  </si>
  <si>
    <t>Porphyrio porphyrio</t>
  </si>
  <si>
    <t>PORRIO_</t>
  </si>
  <si>
    <t>Porphyrio flavirostris</t>
  </si>
  <si>
    <t>PORRIS_</t>
  </si>
  <si>
    <t>Procelsterna cerulea</t>
  </si>
  <si>
    <t>PROCER_</t>
  </si>
  <si>
    <t>Protonotaria citrea</t>
  </si>
  <si>
    <t>PROCIT_</t>
  </si>
  <si>
    <t>Progne dominicensis</t>
  </si>
  <si>
    <t>PRODOM_</t>
  </si>
  <si>
    <t>Prunella collaris</t>
  </si>
  <si>
    <t>PRUCOL_</t>
  </si>
  <si>
    <t>Prunella modularis</t>
  </si>
  <si>
    <t>PRUMOD_</t>
  </si>
  <si>
    <t>Pseudobulweria aterrima</t>
  </si>
  <si>
    <t>PSEATE_</t>
  </si>
  <si>
    <t>Psittacula krameri</t>
  </si>
  <si>
    <t>PSIKRA_</t>
  </si>
  <si>
    <t>Pterocles alchata</t>
  </si>
  <si>
    <t>PTEALC_</t>
  </si>
  <si>
    <t>Pterodroma baraui</t>
  </si>
  <si>
    <t>PTEBAR_</t>
  </si>
  <si>
    <t>Pterodroma hasitata</t>
  </si>
  <si>
    <t>PTEHAS_</t>
  </si>
  <si>
    <t>Puffinus carneipes</t>
  </si>
  <si>
    <t>PUFCAR_</t>
  </si>
  <si>
    <t>Puffinus gravis</t>
  </si>
  <si>
    <t>PUFGRA_</t>
  </si>
  <si>
    <t>Puffinus griseus</t>
  </si>
  <si>
    <t>PUFGRI_</t>
  </si>
  <si>
    <t>Puffinus lherminieri</t>
  </si>
  <si>
    <t>PUFLHE_</t>
  </si>
  <si>
    <t>Puffinus (yelkouan) mauretanicus</t>
  </si>
  <si>
    <t>PUFMAU_</t>
  </si>
  <si>
    <t>Puffinus pacificus</t>
  </si>
  <si>
    <t>PUFPAC_</t>
  </si>
  <si>
    <t>Puffinus puffinus</t>
  </si>
  <si>
    <t>PUFPUF_</t>
  </si>
  <si>
    <t>Puffinus yelkouan</t>
  </si>
  <si>
    <t>PUFYEL_</t>
  </si>
  <si>
    <t>Pycnonotus jocosus</t>
  </si>
  <si>
    <t>PYCJOC_</t>
  </si>
  <si>
    <t>Pyrrhocorax graculus</t>
  </si>
  <si>
    <t>PYRGRA_</t>
  </si>
  <si>
    <t>Pyrrhocorax pyrrhocorax</t>
  </si>
  <si>
    <t>PYRRAX_</t>
  </si>
  <si>
    <t>Pyrrhula pyrrhula</t>
  </si>
  <si>
    <t>PYRULA_</t>
  </si>
  <si>
    <t>Pyrrhula pyrrhula pyrrhula</t>
  </si>
  <si>
    <t>PYRULAPYR_</t>
  </si>
  <si>
    <t>Quelea quelea</t>
  </si>
  <si>
    <t>QUEQUE_</t>
  </si>
  <si>
    <t>Quiscalus lugubris</t>
  </si>
  <si>
    <t>QUILUG_</t>
  </si>
  <si>
    <t>Rallus aquaticus</t>
  </si>
  <si>
    <t>RALAQU_</t>
  </si>
  <si>
    <t>Rallus longirostris</t>
  </si>
  <si>
    <t>RALLON_</t>
  </si>
  <si>
    <t>Ramphocinclus brachyurus</t>
  </si>
  <si>
    <t>RAMBRA_</t>
  </si>
  <si>
    <t>Recurvirostra avosetta</t>
  </si>
  <si>
    <t>RECAVO_</t>
  </si>
  <si>
    <t>Regulus ignicapillus</t>
  </si>
  <si>
    <t>REGIGN_</t>
  </si>
  <si>
    <t>Regulus regulus</t>
  </si>
  <si>
    <t>REGREG_</t>
  </si>
  <si>
    <t>Remiz pendulinus</t>
  </si>
  <si>
    <t>REMPEN_</t>
  </si>
  <si>
    <t>Riparia riparia</t>
  </si>
  <si>
    <t>RIPRIP_</t>
  </si>
  <si>
    <t>Rissa tridactyla</t>
  </si>
  <si>
    <t>RISTRI_</t>
  </si>
  <si>
    <t>Saltator albicollis</t>
  </si>
  <si>
    <t>SALALB_</t>
  </si>
  <si>
    <t>Saxicola rubetra</t>
  </si>
  <si>
    <t>SAXRUB_</t>
  </si>
  <si>
    <t>Saxicola tectes</t>
  </si>
  <si>
    <t>SAXTEC_</t>
  </si>
  <si>
    <t>Saxicola torquata</t>
  </si>
  <si>
    <t>SAXTOR_</t>
  </si>
  <si>
    <t>Scolopax rusticola</t>
  </si>
  <si>
    <t>SCORUS_</t>
  </si>
  <si>
    <t>Seiurus aurocapillus</t>
  </si>
  <si>
    <t>SEIAUR_</t>
  </si>
  <si>
    <t>Seiurus noveboracensis</t>
  </si>
  <si>
    <t>SEINOV_</t>
  </si>
  <si>
    <t>Serinus corsicanus</t>
  </si>
  <si>
    <t>SERCOR_</t>
  </si>
  <si>
    <t>Serinus canicollis</t>
  </si>
  <si>
    <t>SERLIS_</t>
  </si>
  <si>
    <t>Serinus citrinella</t>
  </si>
  <si>
    <t>SERLLA_</t>
  </si>
  <si>
    <t>Serinus mozambicus</t>
  </si>
  <si>
    <t>SERMOZ_</t>
  </si>
  <si>
    <t>Serinus serinus</t>
  </si>
  <si>
    <t>SERSER_</t>
  </si>
  <si>
    <t>Setophaga ruticilla</t>
  </si>
  <si>
    <t>SETRUT_</t>
  </si>
  <si>
    <t>Sicalis luteola</t>
  </si>
  <si>
    <t>SICOLA_</t>
  </si>
  <si>
    <t>Sitta europaea</t>
  </si>
  <si>
    <t>SITEUR_</t>
  </si>
  <si>
    <t>Sitta whiteheadi</t>
  </si>
  <si>
    <t>SITWHI_</t>
  </si>
  <si>
    <t>Somateria mollissima</t>
  </si>
  <si>
    <t>SOMMOL_</t>
  </si>
  <si>
    <t>Sterna paradisaea</t>
  </si>
  <si>
    <t>STEAEA_</t>
  </si>
  <si>
    <t>Sterna albifrons</t>
  </si>
  <si>
    <t>STEALB_</t>
  </si>
  <si>
    <t>Sterna anaethetus</t>
  </si>
  <si>
    <t>STEANA_</t>
  </si>
  <si>
    <t>Sterna antillarum</t>
  </si>
  <si>
    <t>STEANT_</t>
  </si>
  <si>
    <t>Sterna bengalensis</t>
  </si>
  <si>
    <t>STEBEN_</t>
  </si>
  <si>
    <t>Sterna caspia</t>
  </si>
  <si>
    <t>STECAS_</t>
  </si>
  <si>
    <t>Stercorarius parasiticus</t>
  </si>
  <si>
    <t>STECUS_</t>
  </si>
  <si>
    <t>Sterna dougallii</t>
  </si>
  <si>
    <t>STEDOU_</t>
  </si>
  <si>
    <t>Sterna elegans</t>
  </si>
  <si>
    <t>STEELE_</t>
  </si>
  <si>
    <t>Sterna fuscata</t>
  </si>
  <si>
    <t>STEFUS_</t>
  </si>
  <si>
    <t>Sterna bergii</t>
  </si>
  <si>
    <t>STEGII_</t>
  </si>
  <si>
    <t>Stercorarius longicaudus</t>
  </si>
  <si>
    <t>STELON_</t>
  </si>
  <si>
    <t>Sterna lunata</t>
  </si>
  <si>
    <t>STELUN_</t>
  </si>
  <si>
    <t>Sterna maxima</t>
  </si>
  <si>
    <t>STEMAX_</t>
  </si>
  <si>
    <t>Sterna hirundo</t>
  </si>
  <si>
    <t>STENDO_</t>
  </si>
  <si>
    <t>Sterna nereis</t>
  </si>
  <si>
    <t>STENER_</t>
  </si>
  <si>
    <t>Stercorarius pomarinus</t>
  </si>
  <si>
    <t>STEPOM_</t>
  </si>
  <si>
    <t>Sterna sandvicensis</t>
  </si>
  <si>
    <t>STESAN_</t>
  </si>
  <si>
    <t>Sterne de Saunders</t>
  </si>
  <si>
    <t>Sterna saundersii</t>
  </si>
  <si>
    <t>STESAU_</t>
  </si>
  <si>
    <t>Steganopus tricolor</t>
  </si>
  <si>
    <t>STETRI_</t>
  </si>
  <si>
    <t>Strix aluco</t>
  </si>
  <si>
    <t>STRALU_</t>
  </si>
  <si>
    <t>Streptopelia decaocto</t>
  </si>
  <si>
    <t>STRCTO_</t>
  </si>
  <si>
    <t>Streptopelia orientalis</t>
  </si>
  <si>
    <t>STRORI_</t>
  </si>
  <si>
    <t>Streptopelia senegalensis</t>
  </si>
  <si>
    <t>STRSEN_</t>
  </si>
  <si>
    <t>Streptopelia turtur</t>
  </si>
  <si>
    <t>STRTUR_</t>
  </si>
  <si>
    <t>Sturnus roseus</t>
  </si>
  <si>
    <t>STUROS_</t>
  </si>
  <si>
    <t>Sturnus unicolor</t>
  </si>
  <si>
    <t>STUUNI_</t>
  </si>
  <si>
    <t>Sturnus vulgaris</t>
  </si>
  <si>
    <t>STUVUL_</t>
  </si>
  <si>
    <t>Morus bassanus</t>
  </si>
  <si>
    <t>SULBAS_</t>
  </si>
  <si>
    <t>Sula dactylatra</t>
  </si>
  <si>
    <t>SULDAC_</t>
  </si>
  <si>
    <t>Sula leucogaster</t>
  </si>
  <si>
    <t>SULLEU_</t>
  </si>
  <si>
    <t>Sula sula</t>
  </si>
  <si>
    <t>SULSUL_</t>
  </si>
  <si>
    <t>Sylvia melanocephala</t>
  </si>
  <si>
    <t>SYLALA_</t>
  </si>
  <si>
    <t>Sylvia atricapilla</t>
  </si>
  <si>
    <t>SYLATR_</t>
  </si>
  <si>
    <t>Sylvia borin</t>
  </si>
  <si>
    <t>SYLBOR_</t>
  </si>
  <si>
    <t>Sylvia cantillans</t>
  </si>
  <si>
    <t>SYLCAN_</t>
  </si>
  <si>
    <t>Sylvia communis</t>
  </si>
  <si>
    <t>SYLCOM_</t>
  </si>
  <si>
    <t>Sylvia conspicillata</t>
  </si>
  <si>
    <t>SYLCON_</t>
  </si>
  <si>
    <t>Sylvia curruca</t>
  </si>
  <si>
    <t>SYLCUR_</t>
  </si>
  <si>
    <t>Sylvia hortensis</t>
  </si>
  <si>
    <t>SYLHOR_</t>
  </si>
  <si>
    <t>Sylvia nisoria</t>
  </si>
  <si>
    <t>SYLNIS_</t>
  </si>
  <si>
    <t>Sylvia sarda</t>
  </si>
  <si>
    <t>SYLSAR_</t>
  </si>
  <si>
    <t>Sylvia undata</t>
  </si>
  <si>
    <t>SYLUND_</t>
  </si>
  <si>
    <t>Tachybaptus ruficollis</t>
  </si>
  <si>
    <t>TACLIS_</t>
  </si>
  <si>
    <t>Tachymarptis melba</t>
  </si>
  <si>
    <t>TACMEL_</t>
  </si>
  <si>
    <t>Tadorna ferruginea</t>
  </si>
  <si>
    <t>TADFER_</t>
  </si>
  <si>
    <t>Tadorna tadorna</t>
  </si>
  <si>
    <t>TADRNA_</t>
  </si>
  <si>
    <t>Tarsiger cyanurus</t>
  </si>
  <si>
    <t>TARCYA_</t>
  </si>
  <si>
    <t>Terpsiphone bourbonnensis</t>
  </si>
  <si>
    <t>TERBOU_</t>
  </si>
  <si>
    <t>Tetrax tetrax</t>
  </si>
  <si>
    <t>TETRAX_</t>
  </si>
  <si>
    <t>Tetrao tetrix</t>
  </si>
  <si>
    <t>TETRIX_M</t>
  </si>
  <si>
    <t>TETRIX_F</t>
  </si>
  <si>
    <t>Tetrao urogallus</t>
  </si>
  <si>
    <t>TETURO_M</t>
  </si>
  <si>
    <t>TETURO_F</t>
  </si>
  <si>
    <t>Threskiornis aethiopicus</t>
  </si>
  <si>
    <t>THRAET_</t>
  </si>
  <si>
    <t>Tiaris bicolor</t>
  </si>
  <si>
    <t>TIABIC_</t>
  </si>
  <si>
    <t>Tichodroma muraria</t>
  </si>
  <si>
    <t>TICMUR_</t>
  </si>
  <si>
    <t>Torgos tracheliotus</t>
  </si>
  <si>
    <t>TORTRA_</t>
  </si>
  <si>
    <t>Tringa cinerea</t>
  </si>
  <si>
    <t>TRICIN_</t>
  </si>
  <si>
    <t>Tringa erythropus</t>
  </si>
  <si>
    <t>TRIERY_</t>
  </si>
  <si>
    <t>Tringa glareola</t>
  </si>
  <si>
    <t>TRIGLA_</t>
  </si>
  <si>
    <t>Tringa incana</t>
  </si>
  <si>
    <t>TRIINC_</t>
  </si>
  <si>
    <t>Tringa macularia</t>
  </si>
  <si>
    <t>TRIMAC_</t>
  </si>
  <si>
    <t>Tringa nebularia</t>
  </si>
  <si>
    <t>TRINEB_</t>
  </si>
  <si>
    <t>Tringa ochropus</t>
  </si>
  <si>
    <t>TRIOCH_</t>
  </si>
  <si>
    <t>Tringa flavipes</t>
  </si>
  <si>
    <t>TRIPES_</t>
  </si>
  <si>
    <t>Tringa solitaria</t>
  </si>
  <si>
    <t>TRISOL_</t>
  </si>
  <si>
    <t>Tringa stagnatilis</t>
  </si>
  <si>
    <t>TRISTA_</t>
  </si>
  <si>
    <t>Tringa totanus</t>
  </si>
  <si>
    <t>TRITOT_</t>
  </si>
  <si>
    <t>Tringa melanoleuca</t>
  </si>
  <si>
    <t>TRIUCA_</t>
  </si>
  <si>
    <t>Troglodytes troglodytes</t>
  </si>
  <si>
    <t>TROTRO_</t>
  </si>
  <si>
    <t>Tryngites subruficollis</t>
  </si>
  <si>
    <t>TRYSUB_</t>
  </si>
  <si>
    <t>Turnix nigricollis</t>
  </si>
  <si>
    <t>TULLIS_</t>
  </si>
  <si>
    <t>Turdus iliacus</t>
  </si>
  <si>
    <t>TURILI_</t>
  </si>
  <si>
    <t>Turdus merula</t>
  </si>
  <si>
    <t>TURMER_</t>
  </si>
  <si>
    <t>Turdus nudigenis</t>
  </si>
  <si>
    <t>TURNUD_</t>
  </si>
  <si>
    <t>Turdus philomelos</t>
  </si>
  <si>
    <t>TURPHI_</t>
  </si>
  <si>
    <t>Turdus pilaris</t>
  </si>
  <si>
    <t>TURPIL_</t>
  </si>
  <si>
    <t>Turdus torquatus</t>
  </si>
  <si>
    <t>TURTOR_</t>
  </si>
  <si>
    <t>Turdus viscivorus</t>
  </si>
  <si>
    <t>TURVIS_</t>
  </si>
  <si>
    <t>Tyrannus dominicensis</t>
  </si>
  <si>
    <t>TYRDOM_</t>
  </si>
  <si>
    <t>Tyto alba</t>
  </si>
  <si>
    <t>TYTALB_</t>
  </si>
  <si>
    <t>Upupa epops</t>
  </si>
  <si>
    <t>UPUEPO_</t>
  </si>
  <si>
    <t>Uria aalge</t>
  </si>
  <si>
    <t>URIAAL_</t>
  </si>
  <si>
    <t>bague speciale triangulaire</t>
  </si>
  <si>
    <t>Uria lomvia</t>
  </si>
  <si>
    <t>URILOM_</t>
  </si>
  <si>
    <t>Vanellus vanellus</t>
  </si>
  <si>
    <t>VANVAN_</t>
  </si>
  <si>
    <t>Vermivora peregrina</t>
  </si>
  <si>
    <t>VERPER_</t>
  </si>
  <si>
    <t>Vidua macroura</t>
  </si>
  <si>
    <t>VIDMAC_</t>
  </si>
  <si>
    <t>Vireo altiloquus</t>
  </si>
  <si>
    <t>VIRALT_</t>
  </si>
  <si>
    <t>Vireo griseus</t>
  </si>
  <si>
    <t>VIRGRI_</t>
  </si>
  <si>
    <t>Vireo olivaceus</t>
  </si>
  <si>
    <t>VIROLI_</t>
  </si>
  <si>
    <t>Wilsonia citrina</t>
  </si>
  <si>
    <t>WILCIT_</t>
  </si>
  <si>
    <t>Xema sabini</t>
  </si>
  <si>
    <t>XEMSAB_</t>
  </si>
  <si>
    <t>Zenaida asiatica</t>
  </si>
  <si>
    <t>ZENASI_</t>
  </si>
  <si>
    <t>Zenaida auriculata</t>
  </si>
  <si>
    <t>ZENATA_</t>
  </si>
  <si>
    <t>Zenaida aurita</t>
  </si>
  <si>
    <t>ZENITA_</t>
  </si>
  <si>
    <t>Zosterops borbonicus</t>
  </si>
  <si>
    <t>ZOSBOR_</t>
  </si>
  <si>
    <t>Zosterops olivaceus</t>
  </si>
  <si>
    <t>ZOSOLI_</t>
  </si>
  <si>
    <t xml:space="preserve"> - aux espèces dont les bagues en aluminium (aux tarses) s'usent par frottement : gros oiseaux marcheurs (certains corvidés,  outarde, oedicnème…)</t>
  </si>
  <si>
    <r>
      <t xml:space="preserve"> Remplir la colonne catégorie que si elle vous est demandé (voir la colonne </t>
    </r>
    <r>
      <rPr>
        <i/>
        <sz val="11"/>
        <color rgb="FF000000"/>
        <rFont val="Calibri"/>
        <family val="2"/>
        <scheme val="minor"/>
      </rPr>
      <t>bague_recommandé</t>
    </r>
    <r>
      <rPr>
        <sz val="11"/>
        <color rgb="FF000000"/>
        <rFont val="Calibri"/>
        <family val="2"/>
        <scheme val="minor"/>
      </rPr>
      <t>), 
car pour certaines espèces est nécessaire pour définir le type de bague</t>
    </r>
  </si>
  <si>
    <t>préfixe</t>
  </si>
  <si>
    <t>matériaux</t>
  </si>
  <si>
    <t>Remplir dans l'onglet [Outil pour bilan et liste perso] les codes espèces des espèces voulues.</t>
  </si>
  <si>
    <t>Les noms français et les tailles de bague s'affichent automatiquement pour vous permettre de vous faire une liste personnalisée</t>
  </si>
  <si>
    <t>puis allez dans l'onglet [Aide commande de bague] et actualisez le tableau (clic droit sur le tableau et "actualisé")</t>
  </si>
  <si>
    <t>L'onglet [Référenciel tailles de bagues] permet de retrouver la taille de bague recommandée pour chaque espèce et les tailles alternatives
Dans cet onglet vous pouvez rechercher et filtrer les données</t>
  </si>
  <si>
    <t xml:space="preserve"> Pour utiliser cet outil actualisez le tableau (clic droit sur le tableau et "actualisé") 
Reportez les quantités dans le fichier dédié à la commande de bague 
</t>
  </si>
  <si>
    <t>Bague pour les petites espèces tropicales (salanguanes)</t>
  </si>
  <si>
    <t>Bague F à faible hauteur pour les tridac si baguage couleur, Perruches à collier</t>
  </si>
  <si>
    <t>Bague triangulaire pour les pingouins, 10X6,5</t>
  </si>
  <si>
    <t>Bague pour les Cigognes</t>
  </si>
  <si>
    <t>Balbuzard,…</t>
  </si>
  <si>
    <t>Vautours, cygnes…</t>
  </si>
  <si>
    <t>Bague spéciale pour les Martins-pècheurs et martinets (avec recouvrement)</t>
  </si>
  <si>
    <t>01.8/05.0 Alu-1N:R</t>
  </si>
  <si>
    <t>03.5/03.5 Alu-1N:AA</t>
  </si>
  <si>
    <t>04.8/05.5 Aci-1N:N</t>
  </si>
  <si>
    <t>06.0/07.0 Aci-1N:YG</t>
  </si>
  <si>
    <t>10.0/10.0 Aci-1N:W</t>
  </si>
  <si>
    <t>16.0/35.0 Alu-1N:P</t>
  </si>
  <si>
    <t>06.0/07.0 Aci-1N:YG Ti</t>
  </si>
  <si>
    <t>04.8/05.5 Aci-1N:N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</si>
</sst>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0.00"/>
    <numFmt numFmtId="165" formatCode="#\ ###\ ##0"/>
  </numFmts>
  <fonts count="21" x14ac:knownFonts="1">
    <font>
      <sz val="11"/>
      <color rgb="FF000000"/>
      <name val="Calibri"/>
      <family val="2"/>
      <scheme val="minor"/>
    </font>
    <font>
      <b/>
      <sz val="18"/>
      <color rgb="FF000000"/>
      <name val="Calibri"/>
      <family val="2"/>
      <scheme val="minor"/>
    </font>
    <font>
      <b/>
      <sz val="10"/>
      <color rgb="FF000000"/>
      <name val="Arial"/>
      <family val="2"/>
    </font>
    <font>
      <sz val="10"/>
      <color rgb="FF000000"/>
      <name val="Arial"/>
      <family val="2"/>
    </font>
    <font>
      <b/>
      <sz val="11"/>
      <color rgb="FF000000"/>
      <name val="Calibri"/>
      <family val="2"/>
      <scheme val="minor"/>
    </font>
    <font>
      <b/>
      <sz val="16"/>
      <color rgb="FF000000"/>
      <name val="Calibri"/>
      <family val="2"/>
      <scheme val="minor"/>
    </font>
    <font>
      <b/>
      <sz val="11"/>
      <name val="Calibri"/>
      <family val="2"/>
      <scheme val="minor"/>
    </font>
    <font>
      <i/>
      <sz val="11"/>
      <color rgb="FF000000"/>
      <name val="Calibri"/>
      <family val="2"/>
      <scheme val="minor"/>
    </font>
    <font>
      <b/>
      <sz val="11"/>
      <color rgb="FFFF0000"/>
      <name val="Calibri"/>
    </font>
    <font>
      <sz val="11"/>
      <color rgb="FF000000"/>
      <name val="Calibri"/>
    </font>
    <font>
      <sz val="11"/>
      <color rgb="FF000000"/>
      <name val="Calibri"/>
      <scheme val="minor"/>
    </font>
    <font>
      <b/>
      <sz val="11"/>
      <color rgb="FF0070C0"/>
      <name val="Calibri"/>
      <scheme val="minor"/>
    </font>
    <font>
      <i/>
      <sz val="11"/>
      <color rgb="FF000000"/>
      <name val="Calibri"/>
      <scheme val="minor"/>
    </font>
    <font>
      <sz val="10"/>
      <name val="Arial"/>
      <family val="2"/>
    </font>
    <font>
      <b/>
      <sz val="11"/>
      <color theme="0"/>
      <name val="Calibri"/>
      <family val="2"/>
      <scheme val="minor"/>
    </font>
    <font>
      <sz val="11"/>
      <color theme="0"/>
      <name val="Calibri"/>
      <family val="2"/>
      <scheme val="minor"/>
    </font>
    <font>
      <b/>
      <i/>
      <sz val="11"/>
      <color rgb="FF000000"/>
      <name val="Calibri"/>
      <family val="2"/>
      <scheme val="minor"/>
    </font>
    <font>
      <b/>
      <sz val="12"/>
      <color rgb="FF000000"/>
      <name val="Calibri"/>
      <family val="2"/>
      <scheme val="minor"/>
    </font>
    <font>
      <u/>
      <sz val="11"/>
      <color theme="10"/>
      <name val="Calibri"/>
      <family val="2"/>
      <scheme val="minor"/>
    </font>
    <font>
      <b/>
      <sz val="12"/>
      <color rgb="FF000000"/>
      <name val="Source Code Pro Light"/>
      <family val="3"/>
    </font>
    <font>
      <sz val="11"/>
      <name val="Calibri"/>
      <family val="2"/>
      <scheme val="minor"/>
    </font>
  </fonts>
  <fills count="12">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rgb="FFFFFF80"/>
        <bgColor auto="1"/>
      </patternFill>
    </fill>
    <fill>
      <patternFill patternType="solid">
        <fgColor theme="6" tint="0.79998168889431442"/>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2" tint="-9.9978637043366805E-2"/>
        <bgColor indexed="64"/>
      </patternFill>
    </fill>
  </fills>
  <borders count="12">
    <border>
      <left/>
      <right/>
      <top/>
      <bottom/>
      <diagonal/>
    </border>
    <border>
      <left/>
      <right/>
      <top style="thin">
        <color indexed="64"/>
      </top>
      <bottom style="medium">
        <color indexed="64"/>
      </bottom>
      <diagonal/>
    </border>
    <border>
      <left style="thin">
        <color rgb="FFC0C0C0"/>
      </left>
      <right style="thin">
        <color rgb="FFC0C0C0"/>
      </right>
      <top style="thin">
        <color rgb="FFC0C0C0"/>
      </top>
      <bottom style="thin">
        <color rgb="FFC0C0C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medium">
        <color rgb="FF000000"/>
      </bottom>
      <diagonal/>
    </border>
    <border>
      <left style="thick">
        <color rgb="FF000000"/>
      </left>
      <right style="medium">
        <color rgb="FF000000"/>
      </right>
      <top style="medium">
        <color rgb="FF000000"/>
      </top>
      <bottom style="medium">
        <color rgb="FF000000"/>
      </bottom>
      <diagonal/>
    </border>
  </borders>
  <cellStyleXfs count="2">
    <xf numFmtId="0" fontId="0" fillId="0" borderId="0"/>
    <xf numFmtId="0" fontId="18" fillId="0" borderId="0" applyNumberFormat="0" applyFill="0" applyBorder="0" applyAlignment="0" applyProtection="0"/>
  </cellStyleXfs>
  <cellXfs count="74">
    <xf numFmtId="0" fontId="0" fillId="0" borderId="0" xfId="0"/>
    <xf numFmtId="0" fontId="0" fillId="3" borderId="0" xfId="0" applyFill="1"/>
    <xf numFmtId="0" fontId="0" fillId="0" borderId="0" xfId="0" applyProtection="1">
      <protection locked="0"/>
    </xf>
    <xf numFmtId="0" fontId="2" fillId="4" borderId="2" xfId="0" applyFont="1" applyFill="1" applyBorder="1" applyAlignment="1">
      <alignment wrapText="1"/>
    </xf>
    <xf numFmtId="164" fontId="3" fillId="0" borderId="2" xfId="0" applyNumberFormat="1" applyFont="1" applyBorder="1" applyAlignment="1">
      <alignment wrapText="1"/>
    </xf>
    <xf numFmtId="165" fontId="3" fillId="0" borderId="2" xfId="0" applyNumberFormat="1" applyFont="1" applyBorder="1" applyAlignment="1">
      <alignment wrapText="1"/>
    </xf>
    <xf numFmtId="0" fontId="0" fillId="0" borderId="0" xfId="0" applyFont="1"/>
    <xf numFmtId="0" fontId="0" fillId="0" borderId="0" xfId="0" applyAlignment="1"/>
    <xf numFmtId="0" fontId="0" fillId="0" borderId="0" xfId="0" applyAlignment="1">
      <alignment vertical="top"/>
    </xf>
    <xf numFmtId="0" fontId="15" fillId="0" borderId="0" xfId="0" applyFont="1"/>
    <xf numFmtId="0" fontId="4" fillId="2" borderId="1" xfId="0" applyFont="1" applyFill="1" applyBorder="1"/>
    <xf numFmtId="0" fontId="4" fillId="3" borderId="1" xfId="0" applyFont="1" applyFill="1" applyBorder="1"/>
    <xf numFmtId="0" fontId="4" fillId="3" borderId="1" xfId="0" applyFont="1" applyFill="1" applyBorder="1" applyAlignment="1">
      <alignment horizontal="center"/>
    </xf>
    <xf numFmtId="0" fontId="0" fillId="3" borderId="0" xfId="0" applyFill="1" applyAlignment="1">
      <alignment horizontal="center" vertical="center"/>
    </xf>
    <xf numFmtId="0" fontId="0" fillId="3" borderId="0" xfId="0" applyFill="1" applyAlignment="1">
      <alignment horizontal="center"/>
    </xf>
    <xf numFmtId="0" fontId="0" fillId="0" borderId="0" xfId="0" applyAlignment="1">
      <alignment horizontal="center"/>
    </xf>
    <xf numFmtId="0" fontId="0" fillId="3" borderId="0" xfId="0" applyFill="1" applyAlignment="1" applyProtection="1">
      <alignment horizontal="center" vertical="center"/>
    </xf>
    <xf numFmtId="0" fontId="4" fillId="3" borderId="1" xfId="0" applyFont="1" applyFill="1" applyBorder="1" applyAlignment="1" applyProtection="1">
      <alignment horizontal="center" vertical="center"/>
    </xf>
    <xf numFmtId="0" fontId="0" fillId="0" borderId="0" xfId="0" applyProtection="1"/>
    <xf numFmtId="0" fontId="1" fillId="7" borderId="0" xfId="0" applyFont="1" applyFill="1" applyAlignment="1" applyProtection="1">
      <alignment horizontal="center" vertical="center"/>
    </xf>
    <xf numFmtId="0" fontId="4" fillId="0" borderId="0" xfId="0" applyFont="1" applyProtection="1"/>
    <xf numFmtId="14" fontId="6" fillId="0" borderId="0" xfId="0" applyNumberFormat="1" applyFont="1" applyAlignment="1" applyProtection="1">
      <alignment horizontal="left"/>
    </xf>
    <xf numFmtId="0" fontId="0" fillId="6" borderId="3" xfId="0" applyFill="1" applyBorder="1" applyProtection="1"/>
    <xf numFmtId="0" fontId="4" fillId="6" borderId="4" xfId="0" applyFont="1" applyFill="1" applyBorder="1" applyProtection="1"/>
    <xf numFmtId="0" fontId="0" fillId="5" borderId="5" xfId="0" applyFill="1" applyBorder="1" applyProtection="1"/>
    <xf numFmtId="0" fontId="0" fillId="5" borderId="6" xfId="0" applyFill="1" applyBorder="1" applyProtection="1"/>
    <xf numFmtId="0" fontId="0" fillId="5" borderId="5" xfId="0" applyFill="1" applyBorder="1" applyAlignment="1" applyProtection="1">
      <alignment vertical="top"/>
    </xf>
    <xf numFmtId="0" fontId="0" fillId="5" borderId="6" xfId="0" applyFill="1" applyBorder="1" applyAlignment="1" applyProtection="1">
      <alignment wrapText="1"/>
    </xf>
    <xf numFmtId="0" fontId="0" fillId="5" borderId="7" xfId="0" applyFill="1" applyBorder="1" applyProtection="1"/>
    <xf numFmtId="0" fontId="0" fillId="5" borderId="8" xfId="0" applyFill="1" applyBorder="1" applyProtection="1"/>
    <xf numFmtId="0" fontId="0" fillId="5" borderId="9" xfId="0" applyFill="1" applyBorder="1" applyProtection="1"/>
    <xf numFmtId="0" fontId="0" fillId="9" borderId="3" xfId="0" applyFill="1" applyBorder="1" applyProtection="1"/>
    <xf numFmtId="0" fontId="5" fillId="9" borderId="4" xfId="0" applyFont="1" applyFill="1" applyBorder="1" applyAlignment="1" applyProtection="1">
      <alignment wrapText="1"/>
    </xf>
    <xf numFmtId="0" fontId="0" fillId="8" borderId="5" xfId="0" applyFill="1" applyBorder="1" applyProtection="1"/>
    <xf numFmtId="0" fontId="0" fillId="8" borderId="6" xfId="0" applyFill="1" applyBorder="1" applyAlignment="1" applyProtection="1">
      <alignment wrapText="1"/>
    </xf>
    <xf numFmtId="0" fontId="9" fillId="8" borderId="6" xfId="0" applyFont="1" applyFill="1" applyBorder="1" applyAlignment="1" applyProtection="1">
      <alignment wrapText="1"/>
    </xf>
    <xf numFmtId="0" fontId="10" fillId="8" borderId="6" xfId="0" applyFont="1" applyFill="1" applyBorder="1" applyAlignment="1" applyProtection="1">
      <alignment wrapText="1"/>
    </xf>
    <xf numFmtId="0" fontId="0" fillId="0" borderId="0" xfId="0" applyAlignment="1" applyProtection="1">
      <alignment vertical="top"/>
    </xf>
    <xf numFmtId="0" fontId="0" fillId="8" borderId="5" xfId="0" applyFill="1" applyBorder="1" applyAlignment="1" applyProtection="1">
      <alignment vertical="top"/>
    </xf>
    <xf numFmtId="0" fontId="11" fillId="8" borderId="6" xfId="0" applyFont="1" applyFill="1" applyBorder="1" applyAlignment="1" applyProtection="1">
      <alignment vertical="top" wrapText="1"/>
    </xf>
    <xf numFmtId="0" fontId="0" fillId="9" borderId="5" xfId="0" applyFill="1" applyBorder="1" applyProtection="1"/>
    <xf numFmtId="0" fontId="5" fillId="9" borderId="6" xfId="0" applyFont="1" applyFill="1" applyBorder="1" applyAlignment="1" applyProtection="1">
      <alignment wrapText="1"/>
    </xf>
    <xf numFmtId="0" fontId="0" fillId="8" borderId="6" xfId="0" applyFill="1" applyBorder="1" applyAlignment="1" applyProtection="1">
      <alignment vertical="top" wrapText="1"/>
    </xf>
    <xf numFmtId="0" fontId="0" fillId="8" borderId="11" xfId="0" applyFill="1" applyBorder="1" applyProtection="1"/>
    <xf numFmtId="0" fontId="0" fillId="8" borderId="10" xfId="0" applyFill="1" applyBorder="1" applyProtection="1"/>
    <xf numFmtId="0" fontId="0" fillId="8" borderId="9" xfId="0" applyFill="1" applyBorder="1" applyProtection="1"/>
    <xf numFmtId="0" fontId="4" fillId="2" borderId="1" xfId="0" applyFont="1" applyFill="1" applyBorder="1" applyProtection="1">
      <protection locked="0"/>
    </xf>
    <xf numFmtId="0" fontId="18" fillId="5" borderId="6" xfId="1" applyFill="1" applyBorder="1" applyProtection="1"/>
    <xf numFmtId="0" fontId="4" fillId="11" borderId="0" xfId="0" applyFont="1" applyFill="1" applyProtection="1"/>
    <xf numFmtId="0" fontId="17" fillId="11" borderId="0" xfId="0" applyFont="1" applyFill="1" applyProtection="1"/>
    <xf numFmtId="0" fontId="14" fillId="11" borderId="0" xfId="0" applyFont="1" applyFill="1" applyProtection="1"/>
    <xf numFmtId="0" fontId="17" fillId="0" borderId="0" xfId="0" applyFont="1" applyProtection="1"/>
    <xf numFmtId="0" fontId="15" fillId="0" borderId="0" xfId="0" applyFont="1" applyProtection="1"/>
    <xf numFmtId="0" fontId="4" fillId="4" borderId="2" xfId="0" applyFont="1" applyFill="1" applyBorder="1" applyAlignment="1"/>
    <xf numFmtId="0" fontId="0" fillId="0" borderId="0" xfId="0" applyFont="1" applyAlignment="1"/>
    <xf numFmtId="165" fontId="0" fillId="0" borderId="2" xfId="0" applyNumberFormat="1" applyFont="1" applyBorder="1" applyAlignment="1"/>
    <xf numFmtId="165" fontId="0" fillId="0" borderId="0" xfId="0" applyNumberFormat="1" applyFont="1" applyAlignment="1"/>
    <xf numFmtId="0" fontId="20" fillId="0" borderId="0" xfId="0" applyFont="1"/>
    <xf numFmtId="0" fontId="4" fillId="10" borderId="0" xfId="0" applyFont="1" applyFill="1" applyAlignment="1">
      <alignment horizontal="center" wrapText="1"/>
    </xf>
    <xf numFmtId="0" fontId="4" fillId="10" borderId="0" xfId="0" applyFont="1" applyFill="1" applyAlignment="1">
      <alignment horizontal="center"/>
    </xf>
    <xf numFmtId="0" fontId="18" fillId="10" borderId="0" xfId="1" applyFill="1" applyAlignment="1">
      <alignment horizontal="center" vertical="center" wrapText="1"/>
    </xf>
    <xf numFmtId="0" fontId="4" fillId="10" borderId="0" xfId="0" applyFont="1" applyFill="1" applyAlignment="1">
      <alignment horizontal="center" vertical="center" wrapText="1"/>
    </xf>
    <xf numFmtId="0" fontId="0" fillId="0" borderId="0" xfId="0" applyAlignment="1">
      <alignment horizontal="left" wrapText="1"/>
    </xf>
    <xf numFmtId="0" fontId="0" fillId="0" borderId="0" xfId="0" applyFill="1" applyAlignment="1">
      <alignment horizontal="left"/>
    </xf>
    <xf numFmtId="0" fontId="13" fillId="0" borderId="0" xfId="0" applyFont="1" applyFill="1"/>
    <xf numFmtId="0" fontId="19" fillId="11" borderId="0" xfId="0" applyFont="1" applyFill="1" applyProtection="1"/>
    <xf numFmtId="0" fontId="16" fillId="11" borderId="0" xfId="0" applyFont="1" applyFill="1" applyProtection="1"/>
    <xf numFmtId="0" fontId="19" fillId="0" borderId="0" xfId="0" applyFont="1" applyProtection="1"/>
    <xf numFmtId="0" fontId="7" fillId="0" borderId="0" xfId="0" applyFont="1" applyProtection="1"/>
    <xf numFmtId="14" fontId="0" fillId="0" borderId="0" xfId="0" applyNumberFormat="1" applyProtection="1"/>
    <xf numFmtId="0" fontId="13" fillId="0" borderId="0" xfId="0" applyFont="1" applyFill="1" applyAlignment="1">
      <alignment horizontal="left"/>
    </xf>
    <xf numFmtId="0" fontId="0" fillId="0" borderId="0" xfId="0" pivotButton="1" applyProtection="1">
      <protection locked="0"/>
    </xf>
    <xf numFmtId="0" fontId="0" fillId="0" borderId="0" xfId="0" applyAlignment="1" applyProtection="1">
      <alignment horizontal="left"/>
      <protection locked="0"/>
    </xf>
    <xf numFmtId="0" fontId="0" fillId="0" borderId="0" xfId="0" applyNumberFormat="1" applyProtection="1">
      <protection locked="0"/>
    </xf>
  </cellXfs>
  <cellStyles count="2">
    <cellStyle name="Lien hypertexte" xfId="1" builtinId="8"/>
    <cellStyle name="Normal" xfId="0" builtinId="0"/>
  </cellStyles>
  <dxfs count="10">
    <dxf>
      <protection locked="0"/>
    </dxf>
    <dxf>
      <protection locked="0"/>
    </dxf>
    <dxf>
      <protection locked="0"/>
    </dxf>
    <dxf>
      <protection locked="0"/>
    </dxf>
    <dxf>
      <protection locked="0"/>
    </dxf>
    <dxf>
      <protection locked="0"/>
    </dxf>
    <dxf>
      <font>
        <b/>
        <i/>
        <color theme="5" tint="-0.24994659260841701"/>
      </font>
      <fill>
        <patternFill>
          <bgColor rgb="FFFFFFCC"/>
        </patternFill>
      </fill>
    </dxf>
    <dxf>
      <font>
        <b/>
        <i/>
        <color theme="5" tint="-0.24994659260841701"/>
      </font>
      <fill>
        <patternFill>
          <bgColor rgb="FFFFFFCC"/>
        </patternFill>
      </fill>
    </dxf>
    <dxf>
      <font>
        <b val="0"/>
        <i/>
        <color theme="9" tint="-0.24994659260841701"/>
      </font>
      <fill>
        <patternFill>
          <bgColor theme="9" tint="0.79998168889431442"/>
        </patternFill>
      </fill>
    </dxf>
    <dxf>
      <font>
        <b/>
        <i/>
        <color theme="5" tint="-0.24994659260841701"/>
      </font>
      <fill>
        <patternFill>
          <bgColor rgb="FFFFFFCC"/>
        </patternFill>
      </fill>
    </dxf>
  </dxfs>
  <tableStyles count="0" defaultTableStyle="TableStyleMedium2" defaultPivotStyle="PivotStyleLight16"/>
  <colors>
    <mruColors>
      <color rgb="FFFFFFCC"/>
      <color rgb="FFF4FA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omain LORRILLIERE" refreshedDate="45581.716076273151" createdVersion="7" refreshedVersion="7" minRefreshableVersion="3" recordCount="498" xr:uid="{1FE5D44B-BC54-4AAA-AB6C-4A18670FAD43}">
  <cacheSource type="worksheet">
    <worksheetSource ref="A1:J1048576" sheet="Outil pour bilan et liste perso"/>
  </cacheSource>
  <cacheFields count="10">
    <cacheField name="code_espece" numFmtId="0">
      <sharedItems containsNonDate="0" containsString="0" containsBlank="1"/>
    </cacheField>
    <cacheField name="catégorie" numFmtId="0">
      <sharedItems containsNonDate="0" containsString="0" containsBlank="1"/>
    </cacheField>
    <cacheField name="préfixe" numFmtId="0">
      <sharedItems containsBlank="1"/>
    </cacheField>
    <cacheField name="matériaux" numFmtId="0">
      <sharedItems containsBlank="1"/>
    </cacheField>
    <cacheField name="position" numFmtId="0">
      <sharedItems containsBlank="1"/>
    </cacheField>
    <cacheField name="nom_vernaculaire" numFmtId="0">
      <sharedItems containsBlank="1"/>
    </cacheField>
    <cacheField name="nombre_moyen_3_ans" numFmtId="0">
      <sharedItems containsNonDate="0" containsString="0" containsBlank="1"/>
    </cacheField>
    <cacheField name="nombre_max_ans" numFmtId="0">
      <sharedItems containsNonDate="0" containsString="0" containsBlank="1"/>
    </cacheField>
    <cacheField name="bague_recommandée" numFmtId="0">
      <sharedItems containsBlank="1" count="22">
        <s v=""/>
        <m/>
        <s v="02.3/05.0 Alu-1N:0" u="1"/>
        <s v="Préciser une catégorie parmi :" u="1"/>
        <s v="!! Préciser une catégorie parmi :" u="1"/>
        <s v="18.0/10.0 Alu-1N:C" u="1"/>
        <s v="06.0/07.0 Alu-1N:GY" u="1"/>
        <s v="05.0/07.0 Alu-1N:G" u="1"/>
        <s v="07.0/10.0 Aci-1N:F" u="1"/>
        <s v="08.5/09.0 Aci-1N:E" u="1"/>
        <s v="08.5/09.0 Alu-1N:E" u="1"/>
        <s v="19.0/10.0 Alu-1N:B-v" u="1"/>
        <s v="03.0/05.0 Aci-1N:S" u="1"/>
        <s v="03.0/05.5 Alu-1N:S" u="1"/>
        <s v="02.5/05.0 Alu-1N:V" u="1"/>
        <s v="04.2/07.0 Alu-1N:J" u="1"/>
        <s v="11.0/10.0 Alu-1N:H" u="1"/>
        <s v="04.0/04.0 Alu-1N:AX" u="1"/>
        <s v="Précisez la catégorie:" u="1"/>
        <s v="03.5/05.5 Alu-1N:L" u="1"/>
        <s v="26.0/20.0 Aci-1N:T" u="1"/>
        <s v="02.0/05.0 Alu-1N:R" u="1"/>
      </sharedItems>
    </cacheField>
    <cacheField name="alternatives"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98">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m/>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s v=""/>
    <s v=""/>
    <s v=""/>
    <s v=""/>
    <m/>
    <m/>
    <x v="0"/>
    <s v=""/>
  </r>
  <r>
    <m/>
    <m/>
    <m/>
    <m/>
    <m/>
    <m/>
    <m/>
    <m/>
    <x v="1"/>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77363B7-79FD-42FF-9D3F-B167FD838EE0}" name="Tableau croisé dynamique1" cacheId="6" applyNumberFormats="0" applyBorderFormats="0" applyFontFormats="0" applyPatternFormats="0" applyAlignmentFormats="0" applyWidthHeightFormats="1" dataCaption="Valeurs" updatedVersion="7" minRefreshableVersion="3" useAutoFormatting="1" itemPrintTitles="1" createdVersion="7" indent="0" outline="1" outlineData="1" multipleFieldFilters="0">
  <location ref="B6:D9" firstHeaderRow="0" firstDataRow="1" firstDataCol="1"/>
  <pivotFields count="10">
    <pivotField showAll="0"/>
    <pivotField showAll="0"/>
    <pivotField showAll="0"/>
    <pivotField showAll="0"/>
    <pivotField showAll="0"/>
    <pivotField showAll="0"/>
    <pivotField dataField="1" showAll="0"/>
    <pivotField dataField="1" showAll="0"/>
    <pivotField axis="axisRow" showAll="0" sortType="ascending">
      <items count="23">
        <item x="0"/>
        <item m="1" x="4"/>
        <item m="1" x="21"/>
        <item m="1" x="2"/>
        <item m="1" x="14"/>
        <item m="1" x="12"/>
        <item m="1" x="13"/>
        <item m="1" x="19"/>
        <item m="1" x="17"/>
        <item m="1" x="15"/>
        <item m="1" x="7"/>
        <item m="1" x="6"/>
        <item m="1" x="8"/>
        <item m="1" x="9"/>
        <item m="1" x="10"/>
        <item m="1" x="16"/>
        <item m="1" x="5"/>
        <item m="1" x="11"/>
        <item m="1" x="20"/>
        <item m="1" x="3"/>
        <item m="1" x="18"/>
        <item x="1"/>
        <item t="default"/>
      </items>
    </pivotField>
    <pivotField showAll="0"/>
  </pivotFields>
  <rowFields count="1">
    <field x="8"/>
  </rowFields>
  <rowItems count="3">
    <i>
      <x/>
    </i>
    <i>
      <x v="21"/>
    </i>
    <i t="grand">
      <x/>
    </i>
  </rowItems>
  <colFields count="1">
    <field x="-2"/>
  </colFields>
  <colItems count="2">
    <i>
      <x/>
    </i>
    <i i="1">
      <x v="1"/>
    </i>
  </colItems>
  <dataFields count="2">
    <dataField name="Somme de nombre_moyen_3_ans" fld="6" baseField="0" baseItem="0"/>
    <dataField name="Somme de nombre_max_ans" fld="7" baseField="0" baseItem="0"/>
  </dataFields>
  <formats count="6">
    <format dxfId="5">
      <pivotArea type="all" dataOnly="0" outline="0" fieldPosition="0"/>
    </format>
    <format dxfId="4">
      <pivotArea outline="0" collapsedLevelsAreSubtotals="1" fieldPosition="0"/>
    </format>
    <format dxfId="3">
      <pivotArea field="8" type="button" dataOnly="0" labelOnly="1" outline="0" axis="axisRow" fieldPosition="0"/>
    </format>
    <format dxfId="2">
      <pivotArea dataOnly="0" labelOnly="1" fieldPosition="0">
        <references count="1">
          <reference field="8" count="0"/>
        </references>
      </pivotArea>
    </format>
    <format dxfId="1">
      <pivotArea dataOnly="0" labelOnly="1" grandRow="1" outline="0" fieldPosition="0"/>
    </format>
    <format dxfId="0">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rbpo.mnhn.fr/les-ressources/documents-officiels/article/commande-de-bagu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crbpo.mnhn.fr/les-ressources/documents-officiels/article/commande-de-bagues" TargetMode="External"/><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76E9E-B760-4D6C-9A09-755679D475EC}">
  <sheetPr>
    <tabColor rgb="FFFFFF00"/>
  </sheetPr>
  <dimension ref="A2:D65"/>
  <sheetViews>
    <sheetView tabSelected="1" zoomScale="130" zoomScaleNormal="130" workbookViewId="0">
      <selection activeCell="D13" sqref="D13"/>
    </sheetView>
  </sheetViews>
  <sheetFormatPr baseColWidth="10" defaultColWidth="11.42578125" defaultRowHeight="15" x14ac:dyDescent="0.25"/>
  <cols>
    <col min="1" max="1" width="10.28515625" style="18" customWidth="1"/>
    <col min="2" max="2" width="11.85546875" style="18" customWidth="1"/>
    <col min="3" max="3" width="3.7109375" style="18" bestFit="1" customWidth="1"/>
    <col min="4" max="4" width="137" style="18" bestFit="1" customWidth="1"/>
  </cols>
  <sheetData>
    <row r="2" spans="1:4" ht="23.25" x14ac:dyDescent="0.25">
      <c r="D2" s="19" t="s">
        <v>0</v>
      </c>
    </row>
    <row r="4" spans="1:4" x14ac:dyDescent="0.25">
      <c r="A4" s="20" t="s">
        <v>1</v>
      </c>
      <c r="B4" s="21">
        <v>45581</v>
      </c>
    </row>
    <row r="5" spans="1:4" ht="15.75" thickBot="1" x14ac:dyDescent="0.3"/>
    <row r="6" spans="1:4" x14ac:dyDescent="0.25">
      <c r="C6" s="22"/>
      <c r="D6" s="23" t="s">
        <v>2</v>
      </c>
    </row>
    <row r="7" spans="1:4" x14ac:dyDescent="0.25">
      <c r="C7" s="24"/>
      <c r="D7" s="25" t="s">
        <v>3</v>
      </c>
    </row>
    <row r="8" spans="1:4" x14ac:dyDescent="0.25">
      <c r="C8" s="24"/>
      <c r="D8" s="25"/>
    </row>
    <row r="9" spans="1:4" ht="30" x14ac:dyDescent="0.25">
      <c r="C9" s="26">
        <v>1</v>
      </c>
      <c r="D9" s="27" t="s">
        <v>2814</v>
      </c>
    </row>
    <row r="10" spans="1:4" x14ac:dyDescent="0.25">
      <c r="C10" s="24"/>
      <c r="D10" s="28"/>
    </row>
    <row r="11" spans="1:4" x14ac:dyDescent="0.25">
      <c r="C11" s="24"/>
      <c r="D11" s="25"/>
    </row>
    <row r="12" spans="1:4" x14ac:dyDescent="0.25">
      <c r="C12" s="24">
        <v>2</v>
      </c>
      <c r="D12" s="25" t="s">
        <v>2811</v>
      </c>
    </row>
    <row r="13" spans="1:4" ht="30" x14ac:dyDescent="0.25">
      <c r="C13" s="24"/>
      <c r="D13" s="27" t="s">
        <v>2808</v>
      </c>
    </row>
    <row r="14" spans="1:4" x14ac:dyDescent="0.25">
      <c r="C14" s="24"/>
      <c r="D14" s="25" t="s">
        <v>4</v>
      </c>
    </row>
    <row r="15" spans="1:4" x14ac:dyDescent="0.25">
      <c r="C15" s="24"/>
      <c r="D15" s="25"/>
    </row>
    <row r="16" spans="1:4" x14ac:dyDescent="0.25">
      <c r="C16" s="24"/>
      <c r="D16" s="25" t="s">
        <v>2812</v>
      </c>
    </row>
    <row r="17" spans="1:4" x14ac:dyDescent="0.25">
      <c r="C17" s="24"/>
      <c r="D17" s="25"/>
    </row>
    <row r="18" spans="1:4" ht="30" x14ac:dyDescent="0.25">
      <c r="C18" s="24"/>
      <c r="D18" s="27" t="s">
        <v>5</v>
      </c>
    </row>
    <row r="19" spans="1:4" x14ac:dyDescent="0.25">
      <c r="C19" s="24"/>
      <c r="D19" s="25" t="s">
        <v>2813</v>
      </c>
    </row>
    <row r="20" spans="1:4" x14ac:dyDescent="0.25">
      <c r="C20" s="24"/>
      <c r="D20" s="25" t="s">
        <v>6</v>
      </c>
    </row>
    <row r="21" spans="1:4" x14ac:dyDescent="0.25">
      <c r="C21" s="24"/>
      <c r="D21" s="47" t="s">
        <v>7</v>
      </c>
    </row>
    <row r="22" spans="1:4" x14ac:dyDescent="0.25">
      <c r="C22" s="24"/>
      <c r="D22" s="25"/>
    </row>
    <row r="23" spans="1:4" ht="15.75" thickBot="1" x14ac:dyDescent="0.3">
      <c r="C23" s="29"/>
      <c r="D23" s="30" t="s">
        <v>8</v>
      </c>
    </row>
    <row r="25" spans="1:4" ht="15.75" thickBot="1" x14ac:dyDescent="0.3"/>
    <row r="26" spans="1:4" ht="21" x14ac:dyDescent="0.35">
      <c r="C26" s="31"/>
      <c r="D26" s="32" t="s">
        <v>9</v>
      </c>
    </row>
    <row r="27" spans="1:4" x14ac:dyDescent="0.25">
      <c r="C27" s="33"/>
      <c r="D27" s="34"/>
    </row>
    <row r="28" spans="1:4" ht="45" x14ac:dyDescent="0.25">
      <c r="C28" s="33"/>
      <c r="D28" s="35" t="s">
        <v>10</v>
      </c>
    </row>
    <row r="29" spans="1:4" ht="30" x14ac:dyDescent="0.25">
      <c r="C29" s="33"/>
      <c r="D29" s="36" t="s">
        <v>11</v>
      </c>
    </row>
    <row r="30" spans="1:4" ht="30" x14ac:dyDescent="0.25">
      <c r="C30" s="33"/>
      <c r="D30" s="34" t="s">
        <v>12</v>
      </c>
    </row>
    <row r="31" spans="1:4" x14ac:dyDescent="0.25">
      <c r="C31" s="33"/>
      <c r="D31" s="34" t="s">
        <v>13</v>
      </c>
    </row>
    <row r="32" spans="1:4" s="8" customFormat="1" ht="45" customHeight="1" x14ac:dyDescent="0.25">
      <c r="A32" s="37"/>
      <c r="B32" s="37"/>
      <c r="C32" s="38"/>
      <c r="D32" s="39" t="s">
        <v>14</v>
      </c>
    </row>
    <row r="33" spans="1:4" ht="21" x14ac:dyDescent="0.35">
      <c r="C33" s="40"/>
      <c r="D33" s="41" t="s">
        <v>15</v>
      </c>
    </row>
    <row r="34" spans="1:4" x14ac:dyDescent="0.25">
      <c r="C34" s="33"/>
      <c r="D34" s="34"/>
    </row>
    <row r="35" spans="1:4" x14ac:dyDescent="0.25">
      <c r="C35" s="33"/>
      <c r="D35" s="34" t="s">
        <v>16</v>
      </c>
    </row>
    <row r="36" spans="1:4" x14ac:dyDescent="0.25">
      <c r="C36" s="33"/>
      <c r="D36" s="34" t="s">
        <v>17</v>
      </c>
    </row>
    <row r="37" spans="1:4" x14ac:dyDescent="0.25">
      <c r="C37" s="33"/>
      <c r="D37" s="34" t="s">
        <v>18</v>
      </c>
    </row>
    <row r="38" spans="1:4" x14ac:dyDescent="0.25">
      <c r="C38" s="33"/>
      <c r="D38" s="42" t="s">
        <v>2807</v>
      </c>
    </row>
    <row r="39" spans="1:4" x14ac:dyDescent="0.25">
      <c r="C39" s="33"/>
      <c r="D39" s="34"/>
    </row>
    <row r="40" spans="1:4" ht="21" x14ac:dyDescent="0.35">
      <c r="C40" s="40"/>
      <c r="D40" s="41" t="s">
        <v>19</v>
      </c>
    </row>
    <row r="41" spans="1:4" x14ac:dyDescent="0.25">
      <c r="C41" s="33"/>
      <c r="D41" s="34"/>
    </row>
    <row r="42" spans="1:4" s="8" customFormat="1" ht="42" customHeight="1" x14ac:dyDescent="0.25">
      <c r="A42" s="37"/>
      <c r="B42" s="37"/>
      <c r="C42" s="38"/>
      <c r="D42" s="42" t="s">
        <v>1476</v>
      </c>
    </row>
    <row r="43" spans="1:4" ht="21" x14ac:dyDescent="0.35">
      <c r="C43" s="40"/>
      <c r="D43" s="41" t="s">
        <v>20</v>
      </c>
    </row>
    <row r="44" spans="1:4" ht="28.5" customHeight="1" x14ac:dyDescent="0.25">
      <c r="C44" s="33"/>
      <c r="D44" s="34" t="s">
        <v>21</v>
      </c>
    </row>
    <row r="45" spans="1:4" x14ac:dyDescent="0.25">
      <c r="C45" s="33"/>
      <c r="D45" s="36" t="s">
        <v>22</v>
      </c>
    </row>
    <row r="46" spans="1:4" x14ac:dyDescent="0.25">
      <c r="C46" s="33"/>
      <c r="D46" s="34" t="s">
        <v>23</v>
      </c>
    </row>
    <row r="47" spans="1:4" x14ac:dyDescent="0.25">
      <c r="C47" s="33"/>
      <c r="D47" s="34" t="s">
        <v>24</v>
      </c>
    </row>
    <row r="48" spans="1:4" x14ac:dyDescent="0.25">
      <c r="C48" s="33"/>
      <c r="D48" s="42" t="s">
        <v>25</v>
      </c>
    </row>
    <row r="49" spans="1:4" x14ac:dyDescent="0.25">
      <c r="C49" s="33"/>
      <c r="D49" s="34" t="s">
        <v>26</v>
      </c>
    </row>
    <row r="50" spans="1:4" x14ac:dyDescent="0.25">
      <c r="C50" s="33"/>
      <c r="D50" s="34" t="s">
        <v>27</v>
      </c>
    </row>
    <row r="51" spans="1:4" s="8" customFormat="1" ht="34.5" customHeight="1" x14ac:dyDescent="0.25">
      <c r="A51" s="37"/>
      <c r="B51" s="37"/>
      <c r="C51" s="38"/>
      <c r="D51" s="42" t="s">
        <v>28</v>
      </c>
    </row>
    <row r="52" spans="1:4" ht="21" x14ac:dyDescent="0.35">
      <c r="C52" s="40"/>
      <c r="D52" s="41" t="s">
        <v>29</v>
      </c>
    </row>
    <row r="53" spans="1:4" x14ac:dyDescent="0.25">
      <c r="C53" s="33"/>
      <c r="D53" s="34"/>
    </row>
    <row r="54" spans="1:4" ht="30" x14ac:dyDescent="0.25">
      <c r="C54" s="33"/>
      <c r="D54" s="34" t="s">
        <v>30</v>
      </c>
    </row>
    <row r="55" spans="1:4" x14ac:dyDescent="0.25">
      <c r="C55" s="33"/>
      <c r="D55" s="34" t="s">
        <v>31</v>
      </c>
    </row>
    <row r="56" spans="1:4" x14ac:dyDescent="0.25">
      <c r="C56" s="33"/>
      <c r="D56" s="34" t="s">
        <v>32</v>
      </c>
    </row>
    <row r="57" spans="1:4" x14ac:dyDescent="0.25">
      <c r="C57" s="33"/>
      <c r="D57" s="34" t="s">
        <v>33</v>
      </c>
    </row>
    <row r="58" spans="1:4" x14ac:dyDescent="0.25">
      <c r="C58" s="33"/>
      <c r="D58" s="34" t="s">
        <v>34</v>
      </c>
    </row>
    <row r="59" spans="1:4" x14ac:dyDescent="0.25">
      <c r="C59" s="33"/>
      <c r="D59" s="34" t="s">
        <v>35</v>
      </c>
    </row>
    <row r="60" spans="1:4" x14ac:dyDescent="0.25">
      <c r="C60" s="33"/>
      <c r="D60" s="34"/>
    </row>
    <row r="61" spans="1:4" x14ac:dyDescent="0.25">
      <c r="C61" s="33"/>
      <c r="D61" s="34" t="s">
        <v>36</v>
      </c>
    </row>
    <row r="62" spans="1:4" x14ac:dyDescent="0.25">
      <c r="C62" s="33"/>
      <c r="D62" s="34" t="s">
        <v>37</v>
      </c>
    </row>
    <row r="63" spans="1:4" x14ac:dyDescent="0.25">
      <c r="C63" s="33"/>
      <c r="D63" s="34" t="s">
        <v>38</v>
      </c>
    </row>
    <row r="64" spans="1:4" ht="30" x14ac:dyDescent="0.25">
      <c r="C64" s="43"/>
      <c r="D64" s="34" t="s">
        <v>39</v>
      </c>
    </row>
    <row r="65" spans="3:4" x14ac:dyDescent="0.25">
      <c r="C65" s="44"/>
      <c r="D65" s="45"/>
    </row>
  </sheetData>
  <sheetProtection algorithmName="SHA-512" hashValue="KItzuF4lxx+dgKffVHVmJF8lPSly0AxmvtfC7gXCdnq4JM8vIZ5P7PQNh/9o7qNVTQWf/fbgsIhTk4+i394Anw==" saltValue="/k7v7AA6fFZD2Ixr2hbb6Q==" spinCount="100000" sheet="1" objects="1" scenarios="1"/>
  <hyperlinks>
    <hyperlink ref="D21" r:id="rId1" xr:uid="{9966123F-48DE-4BD9-BE5D-5CEA663759A8}"/>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249977111117893"/>
  </sheetPr>
  <dimension ref="A1:N669"/>
  <sheetViews>
    <sheetView workbookViewId="0">
      <pane xSplit="1" ySplit="1" topLeftCell="B2" activePane="bottomRight" state="frozen"/>
      <selection pane="topRight" activeCell="B1" sqref="B1"/>
      <selection pane="bottomLeft" activeCell="A2" sqref="A2"/>
      <selection pane="bottomRight" activeCell="C8" sqref="C8"/>
    </sheetView>
  </sheetViews>
  <sheetFormatPr baseColWidth="10" defaultColWidth="11.42578125" defaultRowHeight="15.75" x14ac:dyDescent="0.25"/>
  <cols>
    <col min="1" max="1" width="8.7109375" style="18" bestFit="1" customWidth="1"/>
    <col min="2" max="2" width="12.140625" style="67" bestFit="1" customWidth="1"/>
    <col min="3" max="3" width="30.85546875" style="68" bestFit="1" customWidth="1"/>
    <col min="4" max="4" width="31.28515625" style="18" bestFit="1" customWidth="1"/>
    <col min="5" max="5" width="9.28515625" style="51" bestFit="1" customWidth="1"/>
    <col min="6" max="6" width="1.85546875" style="52" customWidth="1"/>
    <col min="7" max="7" width="19.140625" style="18" bestFit="1" customWidth="1"/>
    <col min="8" max="8" width="8.28515625" style="18" bestFit="1" customWidth="1"/>
    <col min="9" max="9" width="40.140625" style="18" bestFit="1" customWidth="1"/>
    <col min="10" max="10" width="17" style="18" bestFit="1" customWidth="1"/>
    <col min="11" max="11" width="57.7109375" style="18" customWidth="1"/>
    <col min="12" max="12" width="12" style="18" bestFit="1" customWidth="1"/>
    <col min="13" max="13" width="15.28515625" style="18" bestFit="1" customWidth="1"/>
    <col min="14" max="14" width="9.85546875" style="18" bestFit="1" customWidth="1"/>
    <col min="15" max="16384" width="11.42578125" style="18"/>
  </cols>
  <sheetData>
    <row r="1" spans="1:14" x14ac:dyDescent="0.25">
      <c r="A1" s="48" t="s">
        <v>1477</v>
      </c>
      <c r="B1" s="65" t="s">
        <v>63</v>
      </c>
      <c r="C1" s="66" t="s">
        <v>42</v>
      </c>
      <c r="D1" s="48" t="s">
        <v>1478</v>
      </c>
      <c r="E1" s="49" t="s">
        <v>1479</v>
      </c>
      <c r="F1" s="50" t="s">
        <v>1480</v>
      </c>
      <c r="G1" s="48" t="s">
        <v>64</v>
      </c>
      <c r="H1" s="48" t="s">
        <v>46</v>
      </c>
      <c r="I1" s="48" t="s">
        <v>47</v>
      </c>
      <c r="J1" s="48" t="s">
        <v>1481</v>
      </c>
      <c r="K1" s="48" t="s">
        <v>65</v>
      </c>
      <c r="L1" s="48" t="s">
        <v>1482</v>
      </c>
      <c r="M1" s="48" t="s">
        <v>1483</v>
      </c>
      <c r="N1" s="48" t="s">
        <v>1484</v>
      </c>
    </row>
    <row r="2" spans="1:14" x14ac:dyDescent="0.25">
      <c r="A2" s="18">
        <v>17183</v>
      </c>
      <c r="B2" s="67" t="s">
        <v>1130</v>
      </c>
      <c r="C2" s="68" t="s">
        <v>1131</v>
      </c>
      <c r="D2" s="18" t="s">
        <v>2515</v>
      </c>
      <c r="F2" s="52" t="s">
        <v>2516</v>
      </c>
      <c r="G2" s="18" t="s">
        <v>80</v>
      </c>
      <c r="H2" s="18" t="s">
        <v>70</v>
      </c>
      <c r="J2" s="69">
        <v>45580</v>
      </c>
      <c r="L2" s="18" t="s">
        <v>71</v>
      </c>
    </row>
    <row r="3" spans="1:14" x14ac:dyDescent="0.25">
      <c r="A3" s="18">
        <v>17193</v>
      </c>
      <c r="B3" s="67" t="s">
        <v>1132</v>
      </c>
      <c r="C3" s="68" t="s">
        <v>1133</v>
      </c>
      <c r="D3" s="18" t="s">
        <v>2517</v>
      </c>
      <c r="F3" s="52" t="s">
        <v>2518</v>
      </c>
      <c r="G3" s="18" t="s">
        <v>58</v>
      </c>
      <c r="H3" s="18" t="s">
        <v>70</v>
      </c>
      <c r="J3" s="69">
        <v>45580</v>
      </c>
      <c r="L3" s="18" t="s">
        <v>71</v>
      </c>
    </row>
    <row r="4" spans="1:14" x14ac:dyDescent="0.25">
      <c r="A4" s="18">
        <v>15000</v>
      </c>
      <c r="B4" s="67" t="s">
        <v>374</v>
      </c>
      <c r="C4" s="68" t="s">
        <v>375</v>
      </c>
      <c r="D4" s="18" t="s">
        <v>1756</v>
      </c>
      <c r="F4" s="52" t="s">
        <v>1757</v>
      </c>
      <c r="G4" s="18" t="s">
        <v>80</v>
      </c>
      <c r="H4" s="18" t="s">
        <v>70</v>
      </c>
      <c r="J4" s="69">
        <v>45580</v>
      </c>
      <c r="L4" s="18" t="s">
        <v>71</v>
      </c>
    </row>
    <row r="5" spans="1:14" x14ac:dyDescent="0.25">
      <c r="A5" s="18">
        <v>7615</v>
      </c>
      <c r="B5" s="67" t="s">
        <v>737</v>
      </c>
      <c r="C5" s="68" t="s">
        <v>738</v>
      </c>
      <c r="D5" s="18" t="s">
        <v>2112</v>
      </c>
      <c r="F5" s="52" t="s">
        <v>2113</v>
      </c>
      <c r="G5" s="18" t="s">
        <v>226</v>
      </c>
      <c r="H5" s="18" t="s">
        <v>70</v>
      </c>
      <c r="I5" s="18" t="s">
        <v>288</v>
      </c>
      <c r="J5" s="69">
        <v>45580</v>
      </c>
      <c r="L5" s="18" t="s">
        <v>71</v>
      </c>
    </row>
    <row r="6" spans="1:14" x14ac:dyDescent="0.25">
      <c r="A6" s="18">
        <v>7601</v>
      </c>
      <c r="B6" s="67" t="s">
        <v>218</v>
      </c>
      <c r="C6" s="68" t="s">
        <v>219</v>
      </c>
      <c r="D6" s="18" t="s">
        <v>1608</v>
      </c>
      <c r="F6" s="52" t="s">
        <v>1609</v>
      </c>
      <c r="G6" s="18" t="s">
        <v>136</v>
      </c>
      <c r="H6" s="18" t="s">
        <v>70</v>
      </c>
      <c r="J6" s="69">
        <v>45580</v>
      </c>
      <c r="L6" s="18" t="s">
        <v>71</v>
      </c>
    </row>
    <row r="7" spans="1:14" x14ac:dyDescent="0.25">
      <c r="A7" s="18">
        <v>7613</v>
      </c>
      <c r="B7" s="67" t="s">
        <v>735</v>
      </c>
      <c r="C7" s="68" t="s">
        <v>736</v>
      </c>
      <c r="D7" s="18" t="s">
        <v>2110</v>
      </c>
      <c r="F7" s="52" t="s">
        <v>2111</v>
      </c>
      <c r="G7" s="18" t="s">
        <v>275</v>
      </c>
      <c r="H7" s="18" t="s">
        <v>70</v>
      </c>
      <c r="J7" s="69">
        <v>45580</v>
      </c>
      <c r="L7" s="18" t="s">
        <v>71</v>
      </c>
    </row>
    <row r="8" spans="1:14" x14ac:dyDescent="0.25">
      <c r="A8" s="18">
        <v>7605</v>
      </c>
      <c r="B8" s="67" t="s">
        <v>212</v>
      </c>
      <c r="C8" s="68" t="s">
        <v>213</v>
      </c>
      <c r="D8" s="18" t="s">
        <v>1604</v>
      </c>
      <c r="F8" s="52" t="s">
        <v>1605</v>
      </c>
      <c r="G8" s="18" t="s">
        <v>107</v>
      </c>
      <c r="H8" s="18" t="s">
        <v>70</v>
      </c>
      <c r="J8" s="69">
        <v>45580</v>
      </c>
      <c r="K8" s="18" t="s">
        <v>108</v>
      </c>
      <c r="L8" s="18" t="s">
        <v>71</v>
      </c>
    </row>
    <row r="9" spans="1:14" x14ac:dyDescent="0.25">
      <c r="A9" s="18">
        <v>7606</v>
      </c>
      <c r="B9" s="67" t="s">
        <v>220</v>
      </c>
      <c r="C9" s="68" t="s">
        <v>221</v>
      </c>
      <c r="D9" s="18" t="s">
        <v>1610</v>
      </c>
      <c r="F9" s="52" t="s">
        <v>1611</v>
      </c>
      <c r="G9" s="18" t="s">
        <v>107</v>
      </c>
      <c r="H9" s="18" t="s">
        <v>70</v>
      </c>
      <c r="J9" s="69">
        <v>45580</v>
      </c>
      <c r="K9" s="18" t="s">
        <v>108</v>
      </c>
      <c r="L9" s="18" t="s">
        <v>71</v>
      </c>
    </row>
    <row r="10" spans="1:14" x14ac:dyDescent="0.25">
      <c r="A10" s="18">
        <v>7600</v>
      </c>
      <c r="B10" s="67" t="s">
        <v>222</v>
      </c>
      <c r="C10" s="68" t="s">
        <v>223</v>
      </c>
      <c r="D10" s="18" t="s">
        <v>1612</v>
      </c>
      <c r="F10" s="52" t="s">
        <v>1613</v>
      </c>
      <c r="G10" s="18" t="s">
        <v>136</v>
      </c>
      <c r="H10" s="18" t="s">
        <v>70</v>
      </c>
      <c r="J10" s="69">
        <v>45580</v>
      </c>
      <c r="L10" s="18" t="s">
        <v>71</v>
      </c>
    </row>
    <row r="11" spans="1:14" x14ac:dyDescent="0.25">
      <c r="A11" s="18">
        <v>7609</v>
      </c>
      <c r="B11" s="67" t="s">
        <v>214</v>
      </c>
      <c r="C11" s="68" t="s">
        <v>215</v>
      </c>
      <c r="D11" s="18" t="s">
        <v>1606</v>
      </c>
      <c r="F11" s="52" t="s">
        <v>1607</v>
      </c>
      <c r="G11" s="18" t="s">
        <v>107</v>
      </c>
      <c r="H11" s="18" t="s">
        <v>70</v>
      </c>
      <c r="I11" s="18" t="s">
        <v>216</v>
      </c>
      <c r="J11" s="69">
        <v>45580</v>
      </c>
      <c r="K11" s="18" t="s">
        <v>217</v>
      </c>
      <c r="L11" s="18" t="s">
        <v>71</v>
      </c>
    </row>
    <row r="12" spans="1:14" x14ac:dyDescent="0.25">
      <c r="A12" s="18">
        <v>6931</v>
      </c>
      <c r="B12" s="67" t="s">
        <v>563</v>
      </c>
      <c r="C12" s="68" t="s">
        <v>564</v>
      </c>
      <c r="D12" s="18" t="s">
        <v>1940</v>
      </c>
      <c r="F12" s="52" t="s">
        <v>1941</v>
      </c>
      <c r="G12" s="18" t="s">
        <v>159</v>
      </c>
      <c r="H12" s="18" t="s">
        <v>98</v>
      </c>
      <c r="J12" s="69">
        <v>45580</v>
      </c>
      <c r="N12" s="18" t="s">
        <v>71</v>
      </c>
    </row>
    <row r="13" spans="1:14" x14ac:dyDescent="0.25">
      <c r="A13" s="18">
        <v>6932</v>
      </c>
      <c r="B13" s="67" t="s">
        <v>565</v>
      </c>
      <c r="C13" s="68" t="s">
        <v>566</v>
      </c>
      <c r="D13" s="18" t="s">
        <v>1942</v>
      </c>
      <c r="F13" s="52" t="s">
        <v>1943</v>
      </c>
      <c r="G13" s="18" t="s">
        <v>159</v>
      </c>
      <c r="H13" s="18" t="s">
        <v>98</v>
      </c>
      <c r="I13" s="18" t="s">
        <v>567</v>
      </c>
      <c r="J13" s="69">
        <v>45580</v>
      </c>
      <c r="L13" s="18" t="s">
        <v>71</v>
      </c>
    </row>
    <row r="14" spans="1:14" x14ac:dyDescent="0.25">
      <c r="A14" s="18">
        <v>6935</v>
      </c>
      <c r="B14" s="67" t="s">
        <v>568</v>
      </c>
      <c r="C14" s="68" t="s">
        <v>569</v>
      </c>
      <c r="D14" s="18" t="s">
        <v>1944</v>
      </c>
      <c r="F14" s="52" t="s">
        <v>1945</v>
      </c>
      <c r="G14" s="18" t="s">
        <v>159</v>
      </c>
      <c r="H14" s="18" t="s">
        <v>98</v>
      </c>
      <c r="J14" s="69">
        <v>45580</v>
      </c>
      <c r="N14" s="18" t="s">
        <v>71</v>
      </c>
    </row>
    <row r="15" spans="1:14" x14ac:dyDescent="0.25">
      <c r="A15" s="18">
        <v>6929</v>
      </c>
      <c r="B15" s="67" t="s">
        <v>570</v>
      </c>
      <c r="C15" s="68" t="s">
        <v>571</v>
      </c>
      <c r="D15" s="18" t="s">
        <v>1946</v>
      </c>
      <c r="F15" s="52" t="s">
        <v>1947</v>
      </c>
      <c r="G15" s="18" t="s">
        <v>159</v>
      </c>
      <c r="H15" s="18" t="s">
        <v>98</v>
      </c>
      <c r="J15" s="69">
        <v>45580</v>
      </c>
      <c r="N15" s="18" t="s">
        <v>71</v>
      </c>
    </row>
    <row r="16" spans="1:14" x14ac:dyDescent="0.25">
      <c r="A16" s="18">
        <v>16816</v>
      </c>
      <c r="B16" s="67" t="s">
        <v>877</v>
      </c>
      <c r="C16" s="68" t="s">
        <v>878</v>
      </c>
      <c r="D16" s="18" t="s">
        <v>2255</v>
      </c>
      <c r="E16" s="51" t="s">
        <v>52</v>
      </c>
      <c r="F16" s="52" t="s">
        <v>2256</v>
      </c>
      <c r="G16" s="18" t="s">
        <v>80</v>
      </c>
      <c r="H16" s="18" t="s">
        <v>70</v>
      </c>
      <c r="J16" s="69">
        <v>45580</v>
      </c>
      <c r="L16" s="18" t="s">
        <v>71</v>
      </c>
    </row>
    <row r="17" spans="1:14" x14ac:dyDescent="0.25">
      <c r="A17" s="18">
        <v>16816</v>
      </c>
      <c r="B17" s="67" t="s">
        <v>877</v>
      </c>
      <c r="C17" s="68" t="s">
        <v>878</v>
      </c>
      <c r="D17" s="18" t="s">
        <v>2255</v>
      </c>
      <c r="E17" s="51" t="s">
        <v>879</v>
      </c>
      <c r="F17" s="52" t="s">
        <v>2257</v>
      </c>
      <c r="G17" s="18" t="s">
        <v>258</v>
      </c>
      <c r="H17" s="18" t="s">
        <v>70</v>
      </c>
      <c r="J17" s="69">
        <v>45580</v>
      </c>
      <c r="L17" s="18" t="s">
        <v>71</v>
      </c>
    </row>
    <row r="18" spans="1:14" x14ac:dyDescent="0.25">
      <c r="A18" s="18">
        <v>16823</v>
      </c>
      <c r="B18" s="67" t="s">
        <v>307</v>
      </c>
      <c r="C18" s="68" t="s">
        <v>308</v>
      </c>
      <c r="D18" s="18" t="s">
        <v>1691</v>
      </c>
      <c r="F18" s="52" t="s">
        <v>1692</v>
      </c>
      <c r="G18" s="18" t="s">
        <v>58</v>
      </c>
      <c r="H18" s="18" t="s">
        <v>70</v>
      </c>
      <c r="J18" s="69">
        <v>45580</v>
      </c>
      <c r="L18" s="18" t="s">
        <v>71</v>
      </c>
    </row>
    <row r="19" spans="1:14" x14ac:dyDescent="0.25">
      <c r="A19" s="18">
        <v>16856</v>
      </c>
      <c r="B19" s="67" t="s">
        <v>114</v>
      </c>
      <c r="C19" s="68" t="s">
        <v>115</v>
      </c>
      <c r="D19" s="18" t="s">
        <v>1521</v>
      </c>
      <c r="F19" s="52" t="s">
        <v>1522</v>
      </c>
      <c r="G19" s="18" t="s">
        <v>80</v>
      </c>
      <c r="H19" s="18" t="s">
        <v>70</v>
      </c>
      <c r="J19" s="69">
        <v>45580</v>
      </c>
      <c r="L19" s="18" t="s">
        <v>71</v>
      </c>
    </row>
    <row r="20" spans="1:14" x14ac:dyDescent="0.25">
      <c r="A20" s="18">
        <v>16861</v>
      </c>
      <c r="B20" s="67" t="s">
        <v>597</v>
      </c>
      <c r="C20" s="68" t="s">
        <v>598</v>
      </c>
      <c r="D20" s="18" t="s">
        <v>1975</v>
      </c>
      <c r="F20" s="52" t="s">
        <v>1976</v>
      </c>
      <c r="G20" s="18" t="s">
        <v>199</v>
      </c>
      <c r="H20" s="18" t="s">
        <v>70</v>
      </c>
      <c r="J20" s="69">
        <v>45580</v>
      </c>
      <c r="L20" s="18" t="s">
        <v>71</v>
      </c>
    </row>
    <row r="21" spans="1:14" x14ac:dyDescent="0.25">
      <c r="A21" s="18">
        <v>16854</v>
      </c>
      <c r="B21" s="67" t="s">
        <v>851</v>
      </c>
      <c r="C21" s="68" t="s">
        <v>852</v>
      </c>
      <c r="D21" s="18" t="s">
        <v>2229</v>
      </c>
      <c r="F21" s="52" t="s">
        <v>2230</v>
      </c>
      <c r="G21" s="18" t="s">
        <v>199</v>
      </c>
      <c r="H21" s="18" t="s">
        <v>70</v>
      </c>
      <c r="J21" s="69">
        <v>45580</v>
      </c>
      <c r="L21" s="18" t="s">
        <v>71</v>
      </c>
    </row>
    <row r="22" spans="1:14" x14ac:dyDescent="0.25">
      <c r="A22" s="18">
        <v>16828</v>
      </c>
      <c r="B22" s="67" t="s">
        <v>313</v>
      </c>
      <c r="C22" s="68" t="s">
        <v>314</v>
      </c>
      <c r="D22" s="18" t="s">
        <v>1697</v>
      </c>
      <c r="F22" s="52" t="s">
        <v>1698</v>
      </c>
      <c r="G22" s="18" t="s">
        <v>58</v>
      </c>
      <c r="H22" s="18" t="s">
        <v>70</v>
      </c>
      <c r="J22" s="69">
        <v>45580</v>
      </c>
      <c r="L22" s="18" t="s">
        <v>71</v>
      </c>
    </row>
    <row r="23" spans="1:14" x14ac:dyDescent="0.25">
      <c r="A23" s="18">
        <v>9674</v>
      </c>
      <c r="B23" s="67" t="s">
        <v>139</v>
      </c>
      <c r="C23" s="68" t="s">
        <v>140</v>
      </c>
      <c r="D23" s="18" t="s">
        <v>1537</v>
      </c>
      <c r="F23" s="52" t="s">
        <v>1538</v>
      </c>
      <c r="H23" s="18" t="s">
        <v>70</v>
      </c>
      <c r="J23" s="69">
        <v>45580</v>
      </c>
      <c r="N23" s="18" t="s">
        <v>71</v>
      </c>
    </row>
    <row r="24" spans="1:14" x14ac:dyDescent="0.25">
      <c r="A24" s="18">
        <v>9880</v>
      </c>
      <c r="B24" s="67" t="s">
        <v>499</v>
      </c>
      <c r="C24" s="68" t="s">
        <v>500</v>
      </c>
      <c r="D24" s="18" t="s">
        <v>1878</v>
      </c>
      <c r="F24" s="52" t="s">
        <v>1879</v>
      </c>
      <c r="G24" s="18" t="s">
        <v>60</v>
      </c>
      <c r="H24" s="18" t="s">
        <v>70</v>
      </c>
      <c r="J24" s="69">
        <v>45580</v>
      </c>
      <c r="N24" s="18" t="s">
        <v>71</v>
      </c>
    </row>
    <row r="25" spans="1:14" x14ac:dyDescent="0.25">
      <c r="A25" s="18">
        <v>17403</v>
      </c>
      <c r="B25" s="67" t="s">
        <v>603</v>
      </c>
      <c r="C25" s="68" t="s">
        <v>604</v>
      </c>
      <c r="D25" s="18" t="s">
        <v>1981</v>
      </c>
      <c r="F25" s="52" t="s">
        <v>1982</v>
      </c>
      <c r="G25" s="18" t="s">
        <v>101</v>
      </c>
      <c r="H25" s="18" t="s">
        <v>70</v>
      </c>
      <c r="J25" s="69">
        <v>45580</v>
      </c>
      <c r="N25" s="18" t="s">
        <v>71</v>
      </c>
    </row>
    <row r="26" spans="1:14" x14ac:dyDescent="0.25">
      <c r="A26" s="18">
        <v>17406</v>
      </c>
      <c r="B26" s="67" t="s">
        <v>605</v>
      </c>
      <c r="C26" s="68" t="s">
        <v>606</v>
      </c>
      <c r="D26" s="18" t="s">
        <v>1983</v>
      </c>
      <c r="F26" s="52" t="s">
        <v>1984</v>
      </c>
      <c r="G26" s="18" t="s">
        <v>101</v>
      </c>
      <c r="H26" s="18" t="s">
        <v>70</v>
      </c>
      <c r="J26" s="69">
        <v>45580</v>
      </c>
      <c r="N26" s="18" t="s">
        <v>71</v>
      </c>
    </row>
    <row r="27" spans="1:14" x14ac:dyDescent="0.25">
      <c r="A27" s="18">
        <v>17407</v>
      </c>
      <c r="B27" s="67" t="s">
        <v>601</v>
      </c>
      <c r="C27" s="68" t="s">
        <v>602</v>
      </c>
      <c r="D27" s="18" t="s">
        <v>1979</v>
      </c>
      <c r="F27" s="52" t="s">
        <v>1980</v>
      </c>
      <c r="G27" s="18" t="s">
        <v>101</v>
      </c>
      <c r="H27" s="18" t="s">
        <v>70</v>
      </c>
      <c r="J27" s="69">
        <v>45580</v>
      </c>
      <c r="M27" s="18" t="s">
        <v>71</v>
      </c>
      <c r="N27" s="18" t="s">
        <v>71</v>
      </c>
    </row>
    <row r="28" spans="1:14" x14ac:dyDescent="0.25">
      <c r="A28" s="18">
        <v>7516</v>
      </c>
      <c r="B28" s="67" t="s">
        <v>66</v>
      </c>
      <c r="C28" s="68" t="s">
        <v>67</v>
      </c>
      <c r="D28" s="18" t="s">
        <v>1485</v>
      </c>
      <c r="E28" s="51" t="s">
        <v>68</v>
      </c>
      <c r="F28" s="52" t="s">
        <v>1486</v>
      </c>
      <c r="G28" s="18" t="s">
        <v>69</v>
      </c>
      <c r="H28" s="18" t="s">
        <v>70</v>
      </c>
      <c r="J28" s="69">
        <v>45580</v>
      </c>
      <c r="L28" s="18" t="s">
        <v>71</v>
      </c>
    </row>
    <row r="29" spans="1:14" x14ac:dyDescent="0.25">
      <c r="A29" s="18">
        <v>7516</v>
      </c>
      <c r="B29" s="67" t="s">
        <v>66</v>
      </c>
      <c r="C29" s="68" t="s">
        <v>67</v>
      </c>
      <c r="D29" s="18" t="s">
        <v>1485</v>
      </c>
      <c r="E29" s="51" t="s">
        <v>54</v>
      </c>
      <c r="F29" s="52" t="s">
        <v>1487</v>
      </c>
      <c r="G29" s="18" t="s">
        <v>72</v>
      </c>
      <c r="H29" s="18" t="s">
        <v>70</v>
      </c>
      <c r="J29" s="69">
        <v>45580</v>
      </c>
      <c r="L29" s="18" t="s">
        <v>71</v>
      </c>
    </row>
    <row r="30" spans="1:14" x14ac:dyDescent="0.25">
      <c r="A30" s="18">
        <v>8668</v>
      </c>
      <c r="B30" s="67" t="s">
        <v>1180</v>
      </c>
      <c r="C30" s="68" t="s">
        <v>1181</v>
      </c>
      <c r="D30" s="18" t="s">
        <v>2565</v>
      </c>
      <c r="F30" s="52" t="s">
        <v>2566</v>
      </c>
      <c r="G30" s="18" t="s">
        <v>151</v>
      </c>
      <c r="H30" s="18" t="s">
        <v>98</v>
      </c>
      <c r="J30" s="69">
        <v>45580</v>
      </c>
      <c r="L30" s="18" t="s">
        <v>71</v>
      </c>
    </row>
    <row r="31" spans="1:14" x14ac:dyDescent="0.25">
      <c r="A31" s="18">
        <v>7332</v>
      </c>
      <c r="B31" s="67" t="s">
        <v>975</v>
      </c>
      <c r="C31" s="68" t="s">
        <v>976</v>
      </c>
      <c r="D31" s="18" t="s">
        <v>2357</v>
      </c>
      <c r="F31" s="52" t="s">
        <v>2358</v>
      </c>
      <c r="G31" s="18" t="s">
        <v>275</v>
      </c>
      <c r="H31" s="18" t="s">
        <v>70</v>
      </c>
      <c r="I31" s="18" t="s">
        <v>977</v>
      </c>
      <c r="J31" s="69">
        <v>45580</v>
      </c>
      <c r="L31" s="18" t="s">
        <v>71</v>
      </c>
      <c r="N31" s="18" t="s">
        <v>71</v>
      </c>
    </row>
    <row r="32" spans="1:14" x14ac:dyDescent="0.25">
      <c r="A32" s="18">
        <v>8454</v>
      </c>
      <c r="B32" s="67" t="s">
        <v>819</v>
      </c>
      <c r="C32" s="68" t="s">
        <v>820</v>
      </c>
      <c r="D32" s="18" t="s">
        <v>2197</v>
      </c>
      <c r="F32" s="52" t="s">
        <v>2198</v>
      </c>
      <c r="G32" s="18" t="s">
        <v>151</v>
      </c>
      <c r="H32" s="18" t="s">
        <v>98</v>
      </c>
      <c r="J32" s="69">
        <v>45580</v>
      </c>
      <c r="L32" s="18" t="s">
        <v>71</v>
      </c>
    </row>
    <row r="33" spans="1:14" x14ac:dyDescent="0.25">
      <c r="A33" s="18">
        <v>8455</v>
      </c>
      <c r="B33" s="67" t="s">
        <v>815</v>
      </c>
      <c r="C33" s="68" t="s">
        <v>816</v>
      </c>
      <c r="D33" s="18" t="s">
        <v>2193</v>
      </c>
      <c r="F33" s="52" t="s">
        <v>2194</v>
      </c>
      <c r="G33" s="18" t="s">
        <v>2826</v>
      </c>
      <c r="H33" s="18" t="s">
        <v>98</v>
      </c>
      <c r="J33" s="69">
        <v>45580</v>
      </c>
      <c r="N33" s="18" t="s">
        <v>71</v>
      </c>
    </row>
    <row r="34" spans="1:14" x14ac:dyDescent="0.25">
      <c r="A34" s="18">
        <v>8456</v>
      </c>
      <c r="B34" s="67" t="s">
        <v>817</v>
      </c>
      <c r="C34" s="68" t="s">
        <v>818</v>
      </c>
      <c r="D34" s="18" t="s">
        <v>2195</v>
      </c>
      <c r="F34" s="52" t="s">
        <v>2196</v>
      </c>
      <c r="G34" s="18" t="s">
        <v>2826</v>
      </c>
      <c r="H34" s="18" t="s">
        <v>98</v>
      </c>
      <c r="J34" s="69">
        <v>45580</v>
      </c>
      <c r="L34" s="18" t="s">
        <v>71</v>
      </c>
      <c r="M34" s="18" t="s">
        <v>71</v>
      </c>
    </row>
    <row r="35" spans="1:14" x14ac:dyDescent="0.25">
      <c r="A35" s="18">
        <v>8425</v>
      </c>
      <c r="B35" s="67" t="s">
        <v>1202</v>
      </c>
      <c r="C35" s="68" t="s">
        <v>1203</v>
      </c>
      <c r="D35" s="18" t="s">
        <v>2585</v>
      </c>
      <c r="F35" s="52" t="s">
        <v>2586</v>
      </c>
      <c r="G35" s="18" t="s">
        <v>74</v>
      </c>
      <c r="H35" s="18" t="s">
        <v>70</v>
      </c>
      <c r="J35" s="69">
        <v>45580</v>
      </c>
      <c r="L35" s="18" t="s">
        <v>71</v>
      </c>
    </row>
    <row r="36" spans="1:14" x14ac:dyDescent="0.25">
      <c r="A36" s="18">
        <v>8506</v>
      </c>
      <c r="B36" s="67" t="s">
        <v>321</v>
      </c>
      <c r="C36" s="68" t="s">
        <v>322</v>
      </c>
      <c r="D36" s="18" t="s">
        <v>1705</v>
      </c>
      <c r="F36" s="52" t="s">
        <v>1706</v>
      </c>
      <c r="G36" s="18" t="s">
        <v>97</v>
      </c>
      <c r="H36" s="18" t="s">
        <v>98</v>
      </c>
      <c r="J36" s="69">
        <v>45580</v>
      </c>
      <c r="N36" s="18" t="s">
        <v>71</v>
      </c>
    </row>
    <row r="37" spans="1:14" x14ac:dyDescent="0.25">
      <c r="A37" s="18">
        <v>8519</v>
      </c>
      <c r="B37" s="67" t="s">
        <v>892</v>
      </c>
      <c r="C37" s="68" t="s">
        <v>893</v>
      </c>
      <c r="D37" s="18" t="s">
        <v>2271</v>
      </c>
      <c r="F37" s="52" t="s">
        <v>2272</v>
      </c>
      <c r="G37" s="18" t="s">
        <v>97</v>
      </c>
      <c r="H37" s="18" t="s">
        <v>98</v>
      </c>
      <c r="J37" s="69">
        <v>45580</v>
      </c>
      <c r="N37" s="18" t="s">
        <v>71</v>
      </c>
    </row>
    <row r="38" spans="1:14" x14ac:dyDescent="0.25">
      <c r="A38" s="18">
        <v>8513</v>
      </c>
      <c r="B38" s="67" t="s">
        <v>303</v>
      </c>
      <c r="C38" s="68" t="s">
        <v>304</v>
      </c>
      <c r="D38" s="18" t="s">
        <v>1687</v>
      </c>
      <c r="F38" s="52" t="s">
        <v>1688</v>
      </c>
      <c r="G38" s="18" t="s">
        <v>97</v>
      </c>
      <c r="H38" s="18" t="s">
        <v>98</v>
      </c>
      <c r="J38" s="69">
        <v>45580</v>
      </c>
      <c r="N38" s="18" t="s">
        <v>71</v>
      </c>
    </row>
    <row r="39" spans="1:14" x14ac:dyDescent="0.25">
      <c r="A39" s="18">
        <v>8517</v>
      </c>
      <c r="B39" s="67" t="s">
        <v>315</v>
      </c>
      <c r="C39" s="68" t="s">
        <v>316</v>
      </c>
      <c r="D39" s="18" t="s">
        <v>1699</v>
      </c>
      <c r="F39" s="52" t="s">
        <v>1700</v>
      </c>
      <c r="G39" s="18" t="s">
        <v>97</v>
      </c>
      <c r="H39" s="18" t="s">
        <v>98</v>
      </c>
      <c r="J39" s="69">
        <v>45580</v>
      </c>
      <c r="L39" s="18" t="s">
        <v>71</v>
      </c>
      <c r="M39" s="18" t="s">
        <v>71</v>
      </c>
    </row>
    <row r="40" spans="1:14" x14ac:dyDescent="0.25">
      <c r="A40" s="18">
        <v>8504</v>
      </c>
      <c r="B40" s="67" t="s">
        <v>328</v>
      </c>
      <c r="C40" s="68" t="s">
        <v>329</v>
      </c>
      <c r="D40" s="18" t="s">
        <v>1711</v>
      </c>
      <c r="F40" s="52" t="s">
        <v>1712</v>
      </c>
      <c r="G40" s="18" t="s">
        <v>325</v>
      </c>
      <c r="H40" s="18" t="s">
        <v>98</v>
      </c>
      <c r="J40" s="69">
        <v>45580</v>
      </c>
      <c r="N40" s="18" t="s">
        <v>71</v>
      </c>
    </row>
    <row r="41" spans="1:14" x14ac:dyDescent="0.25">
      <c r="A41" s="18">
        <v>8511</v>
      </c>
      <c r="B41" s="67" t="s">
        <v>305</v>
      </c>
      <c r="C41" s="68" t="s">
        <v>306</v>
      </c>
      <c r="D41" s="18" t="s">
        <v>1689</v>
      </c>
      <c r="F41" s="52" t="s">
        <v>1690</v>
      </c>
      <c r="G41" s="18" t="s">
        <v>97</v>
      </c>
      <c r="H41" s="18" t="s">
        <v>98</v>
      </c>
      <c r="J41" s="69">
        <v>45580</v>
      </c>
      <c r="N41" s="18" t="s">
        <v>71</v>
      </c>
    </row>
    <row r="42" spans="1:14" x14ac:dyDescent="0.25">
      <c r="A42" s="18">
        <v>8510</v>
      </c>
      <c r="B42" s="67" t="s">
        <v>317</v>
      </c>
      <c r="C42" s="68" t="s">
        <v>318</v>
      </c>
      <c r="D42" s="18" t="s">
        <v>1701</v>
      </c>
      <c r="F42" s="52" t="s">
        <v>1702</v>
      </c>
      <c r="G42" s="18" t="s">
        <v>97</v>
      </c>
      <c r="H42" s="18" t="s">
        <v>98</v>
      </c>
      <c r="J42" s="69">
        <v>45580</v>
      </c>
      <c r="N42" s="18" t="s">
        <v>71</v>
      </c>
    </row>
    <row r="43" spans="1:14" x14ac:dyDescent="0.25">
      <c r="A43" s="18">
        <v>8507</v>
      </c>
      <c r="B43" s="67" t="s">
        <v>332</v>
      </c>
      <c r="C43" s="68" t="s">
        <v>333</v>
      </c>
      <c r="D43" s="18" t="s">
        <v>1715</v>
      </c>
      <c r="F43" s="52" t="s">
        <v>1716</v>
      </c>
      <c r="G43" s="18" t="s">
        <v>325</v>
      </c>
      <c r="H43" s="18" t="s">
        <v>98</v>
      </c>
      <c r="J43" s="69">
        <v>45580</v>
      </c>
      <c r="L43" s="18" t="s">
        <v>71</v>
      </c>
    </row>
    <row r="44" spans="1:14" x14ac:dyDescent="0.25">
      <c r="A44" s="18">
        <v>8525</v>
      </c>
      <c r="B44" s="67" t="s">
        <v>811</v>
      </c>
      <c r="C44" s="68" t="s">
        <v>812</v>
      </c>
      <c r="D44" s="18" t="s">
        <v>2189</v>
      </c>
      <c r="F44" s="52" t="s">
        <v>2190</v>
      </c>
      <c r="G44" s="18" t="s">
        <v>97</v>
      </c>
      <c r="H44" s="18" t="s">
        <v>98</v>
      </c>
      <c r="J44" s="69">
        <v>45580</v>
      </c>
      <c r="L44" s="18" t="s">
        <v>71</v>
      </c>
    </row>
    <row r="45" spans="1:14" x14ac:dyDescent="0.25">
      <c r="A45" s="18">
        <v>8501</v>
      </c>
      <c r="B45" s="67" t="s">
        <v>309</v>
      </c>
      <c r="C45" s="68" t="s">
        <v>310</v>
      </c>
      <c r="D45" s="18" t="s">
        <v>1693</v>
      </c>
      <c r="F45" s="52" t="s">
        <v>1694</v>
      </c>
      <c r="G45" s="18" t="s">
        <v>168</v>
      </c>
      <c r="H45" s="18" t="s">
        <v>98</v>
      </c>
      <c r="J45" s="69">
        <v>45580</v>
      </c>
      <c r="L45" s="18" t="s">
        <v>71</v>
      </c>
      <c r="N45" s="18" t="s">
        <v>71</v>
      </c>
    </row>
    <row r="46" spans="1:14" x14ac:dyDescent="0.25">
      <c r="A46" s="18">
        <v>8509</v>
      </c>
      <c r="B46" s="67" t="s">
        <v>323</v>
      </c>
      <c r="C46" s="68" t="s">
        <v>324</v>
      </c>
      <c r="D46" s="18" t="s">
        <v>1707</v>
      </c>
      <c r="F46" s="52" t="s">
        <v>1708</v>
      </c>
      <c r="G46" s="18" t="s">
        <v>325</v>
      </c>
      <c r="H46" s="18" t="s">
        <v>98</v>
      </c>
      <c r="J46" s="69">
        <v>45580</v>
      </c>
      <c r="N46" s="18" t="s">
        <v>71</v>
      </c>
    </row>
    <row r="47" spans="1:14" x14ac:dyDescent="0.25">
      <c r="A47" s="18">
        <v>8505</v>
      </c>
      <c r="B47" s="67" t="s">
        <v>334</v>
      </c>
      <c r="C47" s="68" t="s">
        <v>335</v>
      </c>
      <c r="D47" s="18" t="s">
        <v>1717</v>
      </c>
      <c r="F47" s="52" t="s">
        <v>1718</v>
      </c>
      <c r="G47" s="18" t="s">
        <v>325</v>
      </c>
      <c r="H47" s="18" t="s">
        <v>98</v>
      </c>
      <c r="J47" s="69">
        <v>45580</v>
      </c>
      <c r="L47" s="18" t="s">
        <v>71</v>
      </c>
    </row>
    <row r="48" spans="1:14" x14ac:dyDescent="0.25">
      <c r="A48" s="18">
        <v>8521</v>
      </c>
      <c r="B48" s="67" t="s">
        <v>1369</v>
      </c>
      <c r="C48" s="68" t="s">
        <v>1370</v>
      </c>
      <c r="D48" s="18" t="s">
        <v>2752</v>
      </c>
      <c r="F48" s="52" t="s">
        <v>2753</v>
      </c>
      <c r="G48" s="18" t="s">
        <v>97</v>
      </c>
      <c r="H48" s="18" t="s">
        <v>98</v>
      </c>
      <c r="J48" s="69">
        <v>45580</v>
      </c>
      <c r="N48" s="18" t="s">
        <v>71</v>
      </c>
    </row>
    <row r="49" spans="1:14" x14ac:dyDescent="0.25">
      <c r="A49" s="18">
        <v>8502</v>
      </c>
      <c r="B49" s="67" t="s">
        <v>299</v>
      </c>
      <c r="C49" s="68" t="s">
        <v>300</v>
      </c>
      <c r="D49" s="18" t="s">
        <v>1683</v>
      </c>
      <c r="F49" s="52" t="s">
        <v>1684</v>
      </c>
      <c r="G49" s="18" t="s">
        <v>97</v>
      </c>
      <c r="H49" s="18" t="s">
        <v>98</v>
      </c>
      <c r="J49" s="69">
        <v>45580</v>
      </c>
      <c r="L49" s="18" t="s">
        <v>71</v>
      </c>
      <c r="M49" s="18" t="s">
        <v>71</v>
      </c>
      <c r="N49" s="18" t="s">
        <v>71</v>
      </c>
    </row>
    <row r="50" spans="1:14" x14ac:dyDescent="0.25">
      <c r="A50" s="18">
        <v>8503</v>
      </c>
      <c r="B50" s="67" t="s">
        <v>330</v>
      </c>
      <c r="C50" s="68" t="s">
        <v>331</v>
      </c>
      <c r="D50" s="18" t="s">
        <v>1713</v>
      </c>
      <c r="F50" s="52" t="s">
        <v>1714</v>
      </c>
      <c r="G50" s="18" t="s">
        <v>325</v>
      </c>
      <c r="H50" s="18" t="s">
        <v>98</v>
      </c>
      <c r="J50" s="69">
        <v>45580</v>
      </c>
      <c r="N50" s="18" t="s">
        <v>71</v>
      </c>
    </row>
    <row r="51" spans="1:14" x14ac:dyDescent="0.25">
      <c r="A51" s="18">
        <v>8512</v>
      </c>
      <c r="B51" s="67" t="s">
        <v>336</v>
      </c>
      <c r="C51" s="68" t="s">
        <v>337</v>
      </c>
      <c r="D51" s="18" t="s">
        <v>1719</v>
      </c>
      <c r="F51" s="52" t="s">
        <v>1720</v>
      </c>
      <c r="G51" s="18" t="s">
        <v>97</v>
      </c>
      <c r="H51" s="18" t="s">
        <v>98</v>
      </c>
      <c r="J51" s="69">
        <v>45580</v>
      </c>
      <c r="N51" s="18" t="s">
        <v>71</v>
      </c>
    </row>
    <row r="52" spans="1:14" x14ac:dyDescent="0.25">
      <c r="A52" s="18">
        <v>8516</v>
      </c>
      <c r="B52" s="67" t="s">
        <v>301</v>
      </c>
      <c r="C52" s="68" t="s">
        <v>302</v>
      </c>
      <c r="D52" s="18" t="s">
        <v>1685</v>
      </c>
      <c r="F52" s="52" t="s">
        <v>1686</v>
      </c>
      <c r="G52" s="18" t="s">
        <v>97</v>
      </c>
      <c r="H52" s="18" t="s">
        <v>98</v>
      </c>
      <c r="J52" s="69">
        <v>45580</v>
      </c>
      <c r="L52" s="18" t="s">
        <v>71</v>
      </c>
    </row>
    <row r="53" spans="1:14" x14ac:dyDescent="0.25">
      <c r="A53" s="18">
        <v>8514</v>
      </c>
      <c r="B53" s="67" t="s">
        <v>326</v>
      </c>
      <c r="C53" s="68" t="s">
        <v>327</v>
      </c>
      <c r="D53" s="18" t="s">
        <v>1709</v>
      </c>
      <c r="F53" s="52" t="s">
        <v>1710</v>
      </c>
      <c r="G53" s="18" t="s">
        <v>97</v>
      </c>
      <c r="H53" s="18" t="s">
        <v>98</v>
      </c>
      <c r="J53" s="69">
        <v>45580</v>
      </c>
      <c r="L53" s="18" t="s">
        <v>71</v>
      </c>
    </row>
    <row r="54" spans="1:14" x14ac:dyDescent="0.25">
      <c r="A54" s="18">
        <v>8495</v>
      </c>
      <c r="B54" s="67" t="s">
        <v>821</v>
      </c>
      <c r="C54" s="68" t="s">
        <v>822</v>
      </c>
      <c r="D54" s="18" t="s">
        <v>2199</v>
      </c>
      <c r="F54" s="52" t="s">
        <v>2200</v>
      </c>
      <c r="G54" s="18" t="s">
        <v>168</v>
      </c>
      <c r="H54" s="18" t="s">
        <v>98</v>
      </c>
      <c r="J54" s="69">
        <v>45580</v>
      </c>
      <c r="N54" s="18" t="s">
        <v>71</v>
      </c>
    </row>
    <row r="55" spans="1:14" x14ac:dyDescent="0.25">
      <c r="A55" s="18">
        <v>8494</v>
      </c>
      <c r="B55" s="67" t="s">
        <v>813</v>
      </c>
      <c r="C55" s="68" t="s">
        <v>814</v>
      </c>
      <c r="D55" s="18" t="s">
        <v>2191</v>
      </c>
      <c r="F55" s="52" t="s">
        <v>2192</v>
      </c>
      <c r="G55" s="18" t="s">
        <v>168</v>
      </c>
      <c r="H55" s="18" t="s">
        <v>98</v>
      </c>
      <c r="J55" s="69">
        <v>45580</v>
      </c>
      <c r="N55" s="18" t="s">
        <v>71</v>
      </c>
    </row>
    <row r="56" spans="1:14" x14ac:dyDescent="0.25">
      <c r="A56" s="18">
        <v>18890</v>
      </c>
      <c r="B56" s="67" t="s">
        <v>674</v>
      </c>
      <c r="C56" s="68" t="s">
        <v>675</v>
      </c>
      <c r="D56" s="18" t="s">
        <v>2054</v>
      </c>
      <c r="F56" s="52" t="s">
        <v>2055</v>
      </c>
      <c r="G56" s="18" t="s">
        <v>168</v>
      </c>
      <c r="H56" s="18" t="s">
        <v>98</v>
      </c>
      <c r="J56" s="69">
        <v>45580</v>
      </c>
      <c r="N56" s="18" t="s">
        <v>71</v>
      </c>
    </row>
    <row r="57" spans="1:14" x14ac:dyDescent="0.25">
      <c r="A57" s="18">
        <v>8438</v>
      </c>
      <c r="B57" s="67" t="s">
        <v>668</v>
      </c>
      <c r="C57" s="68" t="s">
        <v>669</v>
      </c>
      <c r="D57" s="18" t="s">
        <v>2048</v>
      </c>
      <c r="F57" s="52" t="s">
        <v>2049</v>
      </c>
      <c r="G57" s="18" t="s">
        <v>168</v>
      </c>
      <c r="H57" s="18" t="s">
        <v>98</v>
      </c>
      <c r="J57" s="69">
        <v>45580</v>
      </c>
      <c r="L57" s="18" t="s">
        <v>71</v>
      </c>
    </row>
    <row r="58" spans="1:14" x14ac:dyDescent="0.25">
      <c r="A58" s="18">
        <v>8437</v>
      </c>
      <c r="B58" s="67" t="s">
        <v>678</v>
      </c>
      <c r="C58" s="68" t="s">
        <v>679</v>
      </c>
      <c r="D58" s="18" t="s">
        <v>2058</v>
      </c>
      <c r="F58" s="52" t="s">
        <v>2059</v>
      </c>
      <c r="G58" s="18" t="s">
        <v>133</v>
      </c>
      <c r="H58" s="18" t="s">
        <v>98</v>
      </c>
      <c r="I58" s="18" t="s">
        <v>680</v>
      </c>
      <c r="J58" s="69">
        <v>45580</v>
      </c>
      <c r="L58" s="18" t="s">
        <v>71</v>
      </c>
    </row>
    <row r="59" spans="1:14" x14ac:dyDescent="0.25">
      <c r="A59" s="18">
        <v>8449</v>
      </c>
      <c r="B59" s="67" t="s">
        <v>859</v>
      </c>
      <c r="C59" s="68" t="s">
        <v>860</v>
      </c>
      <c r="D59" s="18" t="s">
        <v>2237</v>
      </c>
      <c r="F59" s="52" t="s">
        <v>2238</v>
      </c>
      <c r="G59" s="18" t="s">
        <v>97</v>
      </c>
      <c r="H59" s="18" t="s">
        <v>98</v>
      </c>
      <c r="J59" s="69">
        <v>45580</v>
      </c>
      <c r="L59" s="18" t="s">
        <v>71</v>
      </c>
    </row>
    <row r="60" spans="1:14" x14ac:dyDescent="0.25">
      <c r="A60" s="18">
        <v>17670</v>
      </c>
      <c r="B60" s="67" t="s">
        <v>845</v>
      </c>
      <c r="C60" s="68" t="s">
        <v>846</v>
      </c>
      <c r="D60" s="18" t="s">
        <v>2223</v>
      </c>
      <c r="F60" s="52" t="s">
        <v>2224</v>
      </c>
      <c r="G60" s="18" t="s">
        <v>80</v>
      </c>
      <c r="H60" s="18" t="s">
        <v>70</v>
      </c>
      <c r="J60" s="69">
        <v>45580</v>
      </c>
      <c r="L60" s="18" t="s">
        <v>71</v>
      </c>
    </row>
    <row r="61" spans="1:14" x14ac:dyDescent="0.25">
      <c r="A61" s="18">
        <v>17669</v>
      </c>
      <c r="B61" s="67" t="s">
        <v>843</v>
      </c>
      <c r="C61" s="68" t="s">
        <v>844</v>
      </c>
      <c r="D61" s="18" t="s">
        <v>2221</v>
      </c>
      <c r="F61" s="52" t="s">
        <v>2222</v>
      </c>
      <c r="G61" s="18" t="s">
        <v>258</v>
      </c>
      <c r="H61" s="18" t="s">
        <v>70</v>
      </c>
      <c r="J61" s="69">
        <v>45580</v>
      </c>
      <c r="L61" s="18" t="s">
        <v>71</v>
      </c>
    </row>
    <row r="62" spans="1:14" x14ac:dyDescent="0.25">
      <c r="A62" s="18">
        <v>17667</v>
      </c>
      <c r="B62" s="67" t="s">
        <v>849</v>
      </c>
      <c r="C62" s="68" t="s">
        <v>850</v>
      </c>
      <c r="D62" s="18" t="s">
        <v>2227</v>
      </c>
      <c r="F62" s="52" t="s">
        <v>2228</v>
      </c>
      <c r="G62" s="18" t="s">
        <v>80</v>
      </c>
      <c r="H62" s="18" t="s">
        <v>70</v>
      </c>
      <c r="J62" s="69">
        <v>45580</v>
      </c>
      <c r="L62" s="18" t="s">
        <v>71</v>
      </c>
    </row>
    <row r="63" spans="1:14" x14ac:dyDescent="0.25">
      <c r="A63" s="18">
        <v>17415</v>
      </c>
      <c r="B63" s="67" t="s">
        <v>137</v>
      </c>
      <c r="C63" s="68" t="s">
        <v>138</v>
      </c>
      <c r="D63" s="18" t="s">
        <v>1535</v>
      </c>
      <c r="F63" s="52" t="s">
        <v>1536</v>
      </c>
      <c r="G63" s="18" t="s">
        <v>101</v>
      </c>
      <c r="H63" s="18" t="s">
        <v>70</v>
      </c>
      <c r="J63" s="69">
        <v>45580</v>
      </c>
      <c r="M63" s="18" t="s">
        <v>71</v>
      </c>
      <c r="N63" s="18" t="s">
        <v>71</v>
      </c>
    </row>
    <row r="64" spans="1:14" x14ac:dyDescent="0.25">
      <c r="A64" s="18">
        <v>17120</v>
      </c>
      <c r="B64" s="67" t="s">
        <v>916</v>
      </c>
      <c r="C64" s="68" t="s">
        <v>917</v>
      </c>
      <c r="D64" s="18" t="s">
        <v>2295</v>
      </c>
      <c r="F64" s="52" t="s">
        <v>2296</v>
      </c>
      <c r="G64" s="18" t="s">
        <v>58</v>
      </c>
      <c r="H64" s="18" t="s">
        <v>70</v>
      </c>
      <c r="J64" s="69">
        <v>45580</v>
      </c>
      <c r="L64" s="18" t="s">
        <v>71</v>
      </c>
    </row>
    <row r="65" spans="1:14" x14ac:dyDescent="0.25">
      <c r="A65" s="18">
        <v>17123</v>
      </c>
      <c r="B65" s="67" t="s">
        <v>914</v>
      </c>
      <c r="C65" s="68" t="s">
        <v>915</v>
      </c>
      <c r="D65" s="18" t="s">
        <v>2293</v>
      </c>
      <c r="F65" s="52" t="s">
        <v>2294</v>
      </c>
      <c r="G65" s="18" t="s">
        <v>58</v>
      </c>
      <c r="H65" s="18" t="s">
        <v>70</v>
      </c>
      <c r="J65" s="69">
        <v>45580</v>
      </c>
      <c r="L65" s="18" t="s">
        <v>71</v>
      </c>
    </row>
    <row r="66" spans="1:14" x14ac:dyDescent="0.25">
      <c r="A66" s="18">
        <v>17113</v>
      </c>
      <c r="B66" s="67" t="s">
        <v>912</v>
      </c>
      <c r="C66" s="68" t="s">
        <v>913</v>
      </c>
      <c r="D66" s="18" t="s">
        <v>2291</v>
      </c>
      <c r="F66" s="52" t="s">
        <v>2292</v>
      </c>
      <c r="G66" s="18" t="s">
        <v>58</v>
      </c>
      <c r="H66" s="18" t="s">
        <v>70</v>
      </c>
      <c r="J66" s="69">
        <v>45580</v>
      </c>
      <c r="L66" s="18" t="s">
        <v>71</v>
      </c>
    </row>
    <row r="67" spans="1:14" x14ac:dyDescent="0.25">
      <c r="A67" s="18">
        <v>17121</v>
      </c>
      <c r="B67" s="67" t="s">
        <v>918</v>
      </c>
      <c r="C67" s="68" t="s">
        <v>919</v>
      </c>
      <c r="D67" s="18" t="s">
        <v>2297</v>
      </c>
      <c r="F67" s="52" t="s">
        <v>2298</v>
      </c>
      <c r="G67" s="18" t="s">
        <v>58</v>
      </c>
      <c r="H67" s="18" t="s">
        <v>70</v>
      </c>
      <c r="J67" s="69">
        <v>45580</v>
      </c>
      <c r="L67" s="18" t="s">
        <v>71</v>
      </c>
    </row>
    <row r="68" spans="1:14" x14ac:dyDescent="0.25">
      <c r="A68" s="18">
        <v>7167</v>
      </c>
      <c r="B68" s="67" t="s">
        <v>269</v>
      </c>
      <c r="C68" s="68" t="s">
        <v>270</v>
      </c>
      <c r="D68" s="18" t="s">
        <v>1657</v>
      </c>
      <c r="F68" s="52" t="s">
        <v>1658</v>
      </c>
      <c r="G68" s="18" t="s">
        <v>184</v>
      </c>
      <c r="H68" s="18" t="s">
        <v>70</v>
      </c>
      <c r="J68" s="69">
        <v>45580</v>
      </c>
      <c r="L68" s="18" t="s">
        <v>71</v>
      </c>
    </row>
    <row r="69" spans="1:14" x14ac:dyDescent="0.25">
      <c r="A69" s="18">
        <v>7166</v>
      </c>
      <c r="B69" s="67" t="s">
        <v>263</v>
      </c>
      <c r="C69" s="68" t="s">
        <v>264</v>
      </c>
      <c r="D69" s="18" t="s">
        <v>1653</v>
      </c>
      <c r="F69" s="52" t="s">
        <v>1654</v>
      </c>
      <c r="G69" s="18" t="s">
        <v>159</v>
      </c>
      <c r="H69" s="18" t="s">
        <v>70</v>
      </c>
      <c r="I69" s="18" t="s">
        <v>265</v>
      </c>
      <c r="J69" s="69">
        <v>45580</v>
      </c>
      <c r="L69" s="18" t="s">
        <v>71</v>
      </c>
    </row>
    <row r="70" spans="1:14" x14ac:dyDescent="0.25">
      <c r="A70" s="18">
        <v>7164</v>
      </c>
      <c r="B70" s="67" t="s">
        <v>266</v>
      </c>
      <c r="C70" s="68" t="s">
        <v>267</v>
      </c>
      <c r="D70" s="18" t="s">
        <v>1655</v>
      </c>
      <c r="F70" s="52" t="s">
        <v>1656</v>
      </c>
      <c r="G70" s="18" t="s">
        <v>136</v>
      </c>
      <c r="H70" s="18" t="s">
        <v>70</v>
      </c>
      <c r="I70" s="18" t="s">
        <v>977</v>
      </c>
      <c r="J70" s="69">
        <v>45580</v>
      </c>
      <c r="K70" s="18" t="s">
        <v>268</v>
      </c>
      <c r="L70" s="18" t="s">
        <v>71</v>
      </c>
    </row>
    <row r="71" spans="1:14" x14ac:dyDescent="0.25">
      <c r="A71" s="18">
        <v>7165</v>
      </c>
      <c r="B71" s="67" t="s">
        <v>271</v>
      </c>
      <c r="C71" s="68" t="s">
        <v>272</v>
      </c>
      <c r="D71" s="18" t="s">
        <v>1659</v>
      </c>
      <c r="F71" s="52" t="s">
        <v>1660</v>
      </c>
      <c r="G71" s="18" t="s">
        <v>184</v>
      </c>
      <c r="H71" s="18" t="s">
        <v>70</v>
      </c>
      <c r="J71" s="69">
        <v>45580</v>
      </c>
      <c r="L71" s="18" t="s">
        <v>71</v>
      </c>
    </row>
    <row r="72" spans="1:14" x14ac:dyDescent="0.25">
      <c r="A72" s="18">
        <v>6976</v>
      </c>
      <c r="B72" s="67" t="s">
        <v>940</v>
      </c>
      <c r="C72" s="68" t="s">
        <v>941</v>
      </c>
      <c r="D72" s="18" t="s">
        <v>2319</v>
      </c>
      <c r="F72" s="52" t="s">
        <v>2320</v>
      </c>
      <c r="G72" s="18" t="s">
        <v>72</v>
      </c>
      <c r="H72" s="18" t="s">
        <v>98</v>
      </c>
      <c r="J72" s="69">
        <v>45580</v>
      </c>
      <c r="L72" s="18" t="s">
        <v>71</v>
      </c>
      <c r="N72" s="18" t="s">
        <v>71</v>
      </c>
    </row>
    <row r="73" spans="1:14" x14ac:dyDescent="0.25">
      <c r="A73" s="18">
        <v>6974</v>
      </c>
      <c r="B73" s="67" t="s">
        <v>942</v>
      </c>
      <c r="C73" s="68" t="s">
        <v>943</v>
      </c>
      <c r="D73" s="18" t="s">
        <v>2321</v>
      </c>
      <c r="F73" s="52" t="s">
        <v>2322</v>
      </c>
      <c r="G73" s="18" t="s">
        <v>72</v>
      </c>
      <c r="H73" s="18" t="s">
        <v>98</v>
      </c>
      <c r="J73" s="69">
        <v>45580</v>
      </c>
      <c r="N73" s="18" t="s">
        <v>71</v>
      </c>
    </row>
    <row r="74" spans="1:14" x14ac:dyDescent="0.25">
      <c r="A74" s="18">
        <v>6997</v>
      </c>
      <c r="B74" s="67" t="s">
        <v>766</v>
      </c>
      <c r="C74" s="68" t="s">
        <v>767</v>
      </c>
      <c r="D74" s="18" t="s">
        <v>2143</v>
      </c>
      <c r="F74" s="52" t="s">
        <v>2144</v>
      </c>
      <c r="G74" s="18" t="s">
        <v>126</v>
      </c>
      <c r="H74" s="18" t="s">
        <v>98</v>
      </c>
      <c r="I74" s="18" t="s">
        <v>768</v>
      </c>
      <c r="J74" s="69">
        <v>45580</v>
      </c>
      <c r="L74" s="18" t="s">
        <v>71</v>
      </c>
    </row>
    <row r="75" spans="1:14" x14ac:dyDescent="0.25">
      <c r="A75" s="18">
        <v>7350</v>
      </c>
      <c r="B75" s="67" t="s">
        <v>1004</v>
      </c>
      <c r="C75" s="68" t="s">
        <v>1005</v>
      </c>
      <c r="D75" s="18" t="s">
        <v>2386</v>
      </c>
      <c r="F75" s="52" t="s">
        <v>2387</v>
      </c>
      <c r="G75" s="18" t="s">
        <v>72</v>
      </c>
      <c r="H75" s="18" t="s">
        <v>70</v>
      </c>
      <c r="I75" s="18" t="s">
        <v>288</v>
      </c>
      <c r="J75" s="69">
        <v>45580</v>
      </c>
      <c r="L75" s="18" t="s">
        <v>71</v>
      </c>
    </row>
    <row r="76" spans="1:14" x14ac:dyDescent="0.25">
      <c r="A76" s="18">
        <v>15973</v>
      </c>
      <c r="B76" s="67" t="s">
        <v>380</v>
      </c>
      <c r="C76" s="68" t="s">
        <v>381</v>
      </c>
      <c r="D76" s="18" t="s">
        <v>1762</v>
      </c>
      <c r="F76" s="52" t="s">
        <v>1763</v>
      </c>
      <c r="G76" s="18" t="s">
        <v>58</v>
      </c>
      <c r="H76" s="18" t="s">
        <v>70</v>
      </c>
      <c r="J76" s="69">
        <v>45580</v>
      </c>
      <c r="L76" s="18" t="s">
        <v>71</v>
      </c>
    </row>
    <row r="77" spans="1:14" x14ac:dyDescent="0.25">
      <c r="A77" s="18">
        <v>17677</v>
      </c>
      <c r="B77" s="67" t="s">
        <v>1165</v>
      </c>
      <c r="C77" s="68" t="s">
        <v>1166</v>
      </c>
      <c r="D77" s="18" t="s">
        <v>2551</v>
      </c>
      <c r="F77" s="52" t="s">
        <v>2552</v>
      </c>
      <c r="G77" s="18" t="s">
        <v>58</v>
      </c>
      <c r="H77" s="18" t="s">
        <v>70</v>
      </c>
      <c r="J77" s="69">
        <v>45580</v>
      </c>
      <c r="L77" s="18" t="s">
        <v>71</v>
      </c>
    </row>
    <row r="78" spans="1:14" x14ac:dyDescent="0.25">
      <c r="A78" s="18">
        <v>18854</v>
      </c>
      <c r="B78" s="67" t="s">
        <v>1167</v>
      </c>
      <c r="C78" s="68" t="s">
        <v>1168</v>
      </c>
      <c r="D78" s="18" t="s">
        <v>2553</v>
      </c>
      <c r="F78" s="52" t="s">
        <v>2554</v>
      </c>
      <c r="G78" s="18" t="s">
        <v>199</v>
      </c>
      <c r="H78" s="18" t="s">
        <v>70</v>
      </c>
      <c r="J78" s="69">
        <v>45580</v>
      </c>
      <c r="K78" s="18" t="s">
        <v>1169</v>
      </c>
      <c r="L78" s="18" t="s">
        <v>71</v>
      </c>
    </row>
    <row r="79" spans="1:14" x14ac:dyDescent="0.25">
      <c r="A79" s="18">
        <v>17754</v>
      </c>
      <c r="B79" s="67" t="s">
        <v>584</v>
      </c>
      <c r="C79" s="68" t="s">
        <v>585</v>
      </c>
      <c r="D79" s="18" t="s">
        <v>1960</v>
      </c>
      <c r="F79" s="52" t="s">
        <v>1961</v>
      </c>
      <c r="G79" s="18" t="s">
        <v>199</v>
      </c>
      <c r="H79" s="18" t="s">
        <v>70</v>
      </c>
      <c r="J79" s="69">
        <v>45580</v>
      </c>
      <c r="L79" s="18" t="s">
        <v>71</v>
      </c>
    </row>
    <row r="80" spans="1:14" x14ac:dyDescent="0.25">
      <c r="A80" s="18">
        <v>17799</v>
      </c>
      <c r="B80" s="67" t="s">
        <v>1085</v>
      </c>
      <c r="C80" s="68" t="s">
        <v>1086</v>
      </c>
      <c r="D80" s="18" t="s">
        <v>2470</v>
      </c>
      <c r="F80" s="52" t="s">
        <v>2471</v>
      </c>
      <c r="G80" s="18" t="s">
        <v>80</v>
      </c>
      <c r="H80" s="18" t="s">
        <v>70</v>
      </c>
      <c r="J80" s="69">
        <v>45580</v>
      </c>
      <c r="L80" s="18" t="s">
        <v>71</v>
      </c>
    </row>
    <row r="81" spans="1:13" x14ac:dyDescent="0.25">
      <c r="A81" s="18">
        <v>17790</v>
      </c>
      <c r="B81" s="67" t="s">
        <v>592</v>
      </c>
      <c r="C81" s="68" t="s">
        <v>593</v>
      </c>
      <c r="D81" s="18" t="s">
        <v>1968</v>
      </c>
      <c r="F81" s="52" t="s">
        <v>1969</v>
      </c>
      <c r="G81" s="18" t="s">
        <v>58</v>
      </c>
      <c r="H81" s="18" t="s">
        <v>70</v>
      </c>
      <c r="J81" s="69">
        <v>45580</v>
      </c>
      <c r="L81" s="18" t="s">
        <v>71</v>
      </c>
    </row>
    <row r="82" spans="1:13" x14ac:dyDescent="0.25">
      <c r="A82" s="18">
        <v>18926</v>
      </c>
      <c r="B82" s="67" t="s">
        <v>596</v>
      </c>
      <c r="C82" s="68" t="s">
        <v>1972</v>
      </c>
      <c r="D82" s="18" t="s">
        <v>1973</v>
      </c>
      <c r="F82" s="52" t="s">
        <v>1974</v>
      </c>
      <c r="G82" s="18" t="s">
        <v>58</v>
      </c>
      <c r="H82" s="18" t="s">
        <v>70</v>
      </c>
      <c r="J82" s="69">
        <v>45580</v>
      </c>
      <c r="L82" s="18" t="s">
        <v>71</v>
      </c>
    </row>
    <row r="83" spans="1:13" x14ac:dyDescent="0.25">
      <c r="A83" s="18">
        <v>18943</v>
      </c>
      <c r="B83" s="67" t="s">
        <v>594</v>
      </c>
      <c r="C83" s="68" t="s">
        <v>595</v>
      </c>
      <c r="D83" s="18" t="s">
        <v>1970</v>
      </c>
      <c r="F83" s="52" t="s">
        <v>1971</v>
      </c>
      <c r="G83" s="18" t="s">
        <v>58</v>
      </c>
      <c r="H83" s="18" t="s">
        <v>70</v>
      </c>
      <c r="J83" s="69">
        <v>45580</v>
      </c>
      <c r="L83" s="18" t="s">
        <v>71</v>
      </c>
    </row>
    <row r="84" spans="1:13" x14ac:dyDescent="0.25">
      <c r="A84" s="18">
        <v>17757</v>
      </c>
      <c r="B84" s="67" t="s">
        <v>576</v>
      </c>
      <c r="C84" s="68" t="s">
        <v>577</v>
      </c>
      <c r="D84" s="18" t="s">
        <v>1952</v>
      </c>
      <c r="F84" s="52" t="s">
        <v>1953</v>
      </c>
      <c r="G84" s="18" t="s">
        <v>199</v>
      </c>
      <c r="H84" s="18" t="s">
        <v>70</v>
      </c>
      <c r="J84" s="69">
        <v>45580</v>
      </c>
      <c r="L84" s="18" t="s">
        <v>71</v>
      </c>
    </row>
    <row r="85" spans="1:13" x14ac:dyDescent="0.25">
      <c r="A85" s="18">
        <v>17753</v>
      </c>
      <c r="B85" s="67" t="s">
        <v>580</v>
      </c>
      <c r="C85" s="68" t="s">
        <v>581</v>
      </c>
      <c r="D85" s="18" t="s">
        <v>1956</v>
      </c>
      <c r="F85" s="52" t="s">
        <v>1957</v>
      </c>
      <c r="G85" s="18" t="s">
        <v>199</v>
      </c>
      <c r="H85" s="18" t="s">
        <v>70</v>
      </c>
      <c r="J85" s="69">
        <v>45580</v>
      </c>
      <c r="L85" s="18" t="s">
        <v>71</v>
      </c>
    </row>
    <row r="86" spans="1:13" x14ac:dyDescent="0.25">
      <c r="A86" s="18">
        <v>17795</v>
      </c>
      <c r="B86" s="67" t="s">
        <v>319</v>
      </c>
      <c r="C86" s="68" t="s">
        <v>320</v>
      </c>
      <c r="D86" s="18" t="s">
        <v>1703</v>
      </c>
      <c r="F86" s="52" t="s">
        <v>1704</v>
      </c>
      <c r="G86" s="18" t="s">
        <v>199</v>
      </c>
      <c r="H86" s="18" t="s">
        <v>70</v>
      </c>
      <c r="J86" s="69">
        <v>45580</v>
      </c>
      <c r="L86" s="18" t="s">
        <v>71</v>
      </c>
    </row>
    <row r="87" spans="1:13" x14ac:dyDescent="0.25">
      <c r="A87" s="18">
        <v>17784</v>
      </c>
      <c r="B87" s="67" t="s">
        <v>586</v>
      </c>
      <c r="C87" s="68" t="s">
        <v>587</v>
      </c>
      <c r="D87" s="18" t="s">
        <v>1962</v>
      </c>
      <c r="F87" s="52" t="s">
        <v>1963</v>
      </c>
      <c r="G87" s="18" t="s">
        <v>80</v>
      </c>
      <c r="H87" s="18" t="s">
        <v>70</v>
      </c>
      <c r="J87" s="69">
        <v>45580</v>
      </c>
      <c r="L87" s="18" t="s">
        <v>71</v>
      </c>
    </row>
    <row r="88" spans="1:13" x14ac:dyDescent="0.25">
      <c r="A88" s="18">
        <v>17774</v>
      </c>
      <c r="B88" s="67" t="s">
        <v>588</v>
      </c>
      <c r="C88" s="68" t="s">
        <v>589</v>
      </c>
      <c r="D88" s="18" t="s">
        <v>1964</v>
      </c>
      <c r="F88" s="52" t="s">
        <v>1965</v>
      </c>
      <c r="G88" s="18" t="s">
        <v>58</v>
      </c>
      <c r="H88" s="18" t="s">
        <v>70</v>
      </c>
      <c r="J88" s="69">
        <v>45580</v>
      </c>
      <c r="L88" s="18" t="s">
        <v>71</v>
      </c>
    </row>
    <row r="89" spans="1:13" x14ac:dyDescent="0.25">
      <c r="A89" s="18">
        <v>17763</v>
      </c>
      <c r="B89" s="67" t="s">
        <v>582</v>
      </c>
      <c r="C89" s="68" t="s">
        <v>583</v>
      </c>
      <c r="D89" s="18" t="s">
        <v>1958</v>
      </c>
      <c r="F89" s="52" t="s">
        <v>1959</v>
      </c>
      <c r="G89" s="18" t="s">
        <v>58</v>
      </c>
      <c r="H89" s="18" t="s">
        <v>70</v>
      </c>
      <c r="J89" s="69">
        <v>45580</v>
      </c>
      <c r="L89" s="18" t="s">
        <v>71</v>
      </c>
    </row>
    <row r="90" spans="1:13" x14ac:dyDescent="0.25">
      <c r="A90" s="18">
        <v>17792</v>
      </c>
      <c r="B90" s="67" t="s">
        <v>894</v>
      </c>
      <c r="C90" s="68" t="s">
        <v>895</v>
      </c>
      <c r="D90" s="18" t="s">
        <v>2273</v>
      </c>
      <c r="F90" s="52" t="s">
        <v>2274</v>
      </c>
      <c r="G90" s="18" t="s">
        <v>80</v>
      </c>
      <c r="H90" s="18" t="s">
        <v>70</v>
      </c>
      <c r="I90" s="18" t="s">
        <v>422</v>
      </c>
      <c r="J90" s="69">
        <v>45580</v>
      </c>
      <c r="L90" s="18" t="s">
        <v>71</v>
      </c>
    </row>
    <row r="91" spans="1:13" x14ac:dyDescent="0.25">
      <c r="A91" s="18">
        <v>17776</v>
      </c>
      <c r="B91" s="67" t="s">
        <v>590</v>
      </c>
      <c r="C91" s="68" t="s">
        <v>591</v>
      </c>
      <c r="D91" s="18" t="s">
        <v>1966</v>
      </c>
      <c r="F91" s="52" t="s">
        <v>1967</v>
      </c>
      <c r="G91" s="18" t="s">
        <v>58</v>
      </c>
      <c r="H91" s="18" t="s">
        <v>70</v>
      </c>
      <c r="J91" s="69">
        <v>45580</v>
      </c>
      <c r="L91" s="18" t="s">
        <v>71</v>
      </c>
    </row>
    <row r="92" spans="1:13" x14ac:dyDescent="0.25">
      <c r="A92" s="18">
        <v>17755</v>
      </c>
      <c r="B92" s="67" t="s">
        <v>578</v>
      </c>
      <c r="C92" s="68" t="s">
        <v>579</v>
      </c>
      <c r="D92" s="18" t="s">
        <v>1954</v>
      </c>
      <c r="F92" s="52" t="s">
        <v>1955</v>
      </c>
      <c r="G92" s="18" t="s">
        <v>199</v>
      </c>
      <c r="H92" s="18" t="s">
        <v>70</v>
      </c>
      <c r="J92" s="69">
        <v>45580</v>
      </c>
      <c r="L92" s="18" t="s">
        <v>71</v>
      </c>
    </row>
    <row r="93" spans="1:13" x14ac:dyDescent="0.25">
      <c r="A93" s="18">
        <v>15823</v>
      </c>
      <c r="B93" s="67" t="s">
        <v>761</v>
      </c>
      <c r="C93" s="68" t="s">
        <v>762</v>
      </c>
      <c r="D93" s="18" t="s">
        <v>2136</v>
      </c>
      <c r="F93" s="52" t="s">
        <v>2137</v>
      </c>
      <c r="J93" s="69">
        <v>45580</v>
      </c>
      <c r="M93" s="18" t="s">
        <v>71</v>
      </c>
    </row>
    <row r="94" spans="1:13" x14ac:dyDescent="0.25">
      <c r="A94" s="18">
        <v>15685</v>
      </c>
      <c r="B94" s="67" t="s">
        <v>1158</v>
      </c>
      <c r="C94" s="68" t="s">
        <v>1159</v>
      </c>
      <c r="D94" s="18" t="s">
        <v>2545</v>
      </c>
      <c r="F94" s="52" t="s">
        <v>2546</v>
      </c>
      <c r="G94" s="18" t="s">
        <v>80</v>
      </c>
      <c r="H94" s="18" t="s">
        <v>70</v>
      </c>
      <c r="J94" s="69">
        <v>45580</v>
      </c>
      <c r="M94" s="18" t="s">
        <v>71</v>
      </c>
    </row>
    <row r="95" spans="1:13" x14ac:dyDescent="0.25">
      <c r="A95" s="18">
        <v>7457</v>
      </c>
      <c r="B95" s="67" t="s">
        <v>440</v>
      </c>
      <c r="C95" s="68" t="s">
        <v>441</v>
      </c>
      <c r="D95" s="18" t="s">
        <v>1818</v>
      </c>
      <c r="F95" s="52" t="s">
        <v>1819</v>
      </c>
      <c r="G95" s="18" t="s">
        <v>104</v>
      </c>
      <c r="H95" s="18" t="s">
        <v>70</v>
      </c>
      <c r="J95" s="69">
        <v>45580</v>
      </c>
      <c r="L95" s="18" t="s">
        <v>71</v>
      </c>
    </row>
    <row r="96" spans="1:13" x14ac:dyDescent="0.25">
      <c r="A96" s="18">
        <v>7449</v>
      </c>
      <c r="B96" s="67" t="s">
        <v>438</v>
      </c>
      <c r="C96" s="68" t="s">
        <v>439</v>
      </c>
      <c r="D96" s="18" t="s">
        <v>1816</v>
      </c>
      <c r="F96" s="52" t="s">
        <v>1817</v>
      </c>
      <c r="G96" s="18" t="s">
        <v>72</v>
      </c>
      <c r="H96" s="18" t="s">
        <v>70</v>
      </c>
      <c r="J96" s="69">
        <v>45580</v>
      </c>
      <c r="M96" s="18" t="s">
        <v>71</v>
      </c>
    </row>
    <row r="97" spans="1:14" x14ac:dyDescent="0.25">
      <c r="A97" s="18">
        <v>7445</v>
      </c>
      <c r="B97" s="67" t="s">
        <v>430</v>
      </c>
      <c r="C97" s="68" t="s">
        <v>431</v>
      </c>
      <c r="D97" s="18" t="s">
        <v>1808</v>
      </c>
      <c r="F97" s="52" t="s">
        <v>1809</v>
      </c>
      <c r="G97" s="18" t="s">
        <v>72</v>
      </c>
      <c r="H97" s="18" t="s">
        <v>70</v>
      </c>
      <c r="J97" s="69">
        <v>45580</v>
      </c>
      <c r="L97" s="18" t="s">
        <v>71</v>
      </c>
    </row>
    <row r="98" spans="1:14" x14ac:dyDescent="0.25">
      <c r="A98" s="18">
        <v>7455</v>
      </c>
      <c r="B98" s="67" t="s">
        <v>436</v>
      </c>
      <c r="C98" s="68" t="s">
        <v>437</v>
      </c>
      <c r="D98" s="18" t="s">
        <v>1814</v>
      </c>
      <c r="F98" s="52" t="s">
        <v>1815</v>
      </c>
      <c r="G98" s="18" t="s">
        <v>104</v>
      </c>
      <c r="H98" s="18" t="s">
        <v>70</v>
      </c>
      <c r="J98" s="69">
        <v>45580</v>
      </c>
      <c r="L98" s="18" t="s">
        <v>71</v>
      </c>
    </row>
    <row r="99" spans="1:14" x14ac:dyDescent="0.25">
      <c r="A99" s="18">
        <v>7453</v>
      </c>
      <c r="B99" s="67" t="s">
        <v>432</v>
      </c>
      <c r="C99" s="68" t="s">
        <v>433</v>
      </c>
      <c r="D99" s="18" t="s">
        <v>1810</v>
      </c>
      <c r="F99" s="52" t="s">
        <v>1811</v>
      </c>
      <c r="G99" s="18" t="s">
        <v>104</v>
      </c>
      <c r="H99" s="18" t="s">
        <v>70</v>
      </c>
      <c r="J99" s="69">
        <v>45580</v>
      </c>
      <c r="L99" s="18" t="s">
        <v>71</v>
      </c>
    </row>
    <row r="100" spans="1:14" x14ac:dyDescent="0.25">
      <c r="A100" s="18">
        <v>7581</v>
      </c>
      <c r="B100" s="67" t="s">
        <v>291</v>
      </c>
      <c r="C100" s="68" t="s">
        <v>292</v>
      </c>
      <c r="D100" s="18" t="s">
        <v>1675</v>
      </c>
      <c r="F100" s="52" t="s">
        <v>1676</v>
      </c>
      <c r="G100" s="18" t="s">
        <v>69</v>
      </c>
      <c r="H100" s="18" t="s">
        <v>70</v>
      </c>
      <c r="J100" s="69">
        <v>45580</v>
      </c>
      <c r="L100" s="18" t="s">
        <v>71</v>
      </c>
    </row>
    <row r="101" spans="1:14" x14ac:dyDescent="0.25">
      <c r="A101" s="18">
        <v>7584</v>
      </c>
      <c r="B101" s="67" t="s">
        <v>289</v>
      </c>
      <c r="C101" s="68" t="s">
        <v>290</v>
      </c>
      <c r="D101" s="18" t="s">
        <v>1673</v>
      </c>
      <c r="F101" s="52" t="s">
        <v>1674</v>
      </c>
      <c r="G101" s="18" t="s">
        <v>69</v>
      </c>
      <c r="H101" s="18" t="s">
        <v>70</v>
      </c>
      <c r="J101" s="69">
        <v>45580</v>
      </c>
      <c r="L101" s="18" t="s">
        <v>71</v>
      </c>
    </row>
    <row r="102" spans="1:14" x14ac:dyDescent="0.25">
      <c r="A102" s="18">
        <v>7578</v>
      </c>
      <c r="B102" s="67" t="s">
        <v>286</v>
      </c>
      <c r="C102" s="68" t="s">
        <v>287</v>
      </c>
      <c r="D102" s="18" t="s">
        <v>1671</v>
      </c>
      <c r="F102" s="52" t="s">
        <v>1672</v>
      </c>
      <c r="G102" s="18" t="s">
        <v>72</v>
      </c>
      <c r="H102" s="18" t="s">
        <v>70</v>
      </c>
      <c r="I102" s="18" t="s">
        <v>288</v>
      </c>
      <c r="J102" s="69">
        <v>45580</v>
      </c>
      <c r="L102" s="18" t="s">
        <v>71</v>
      </c>
    </row>
    <row r="103" spans="1:14" x14ac:dyDescent="0.25">
      <c r="A103" s="18">
        <v>7008</v>
      </c>
      <c r="B103" s="67" t="s">
        <v>261</v>
      </c>
      <c r="C103" s="68" t="s">
        <v>262</v>
      </c>
      <c r="D103" s="18" t="s">
        <v>1651</v>
      </c>
      <c r="F103" s="52" t="s">
        <v>1652</v>
      </c>
      <c r="G103" s="18" t="s">
        <v>69</v>
      </c>
      <c r="H103" s="18" t="s">
        <v>98</v>
      </c>
      <c r="J103" s="69">
        <v>45580</v>
      </c>
      <c r="L103" s="18" t="s">
        <v>71</v>
      </c>
    </row>
    <row r="104" spans="1:14" x14ac:dyDescent="0.25">
      <c r="A104" s="18">
        <v>7986</v>
      </c>
      <c r="B104" s="67" t="s">
        <v>495</v>
      </c>
      <c r="C104" s="68" t="s">
        <v>496</v>
      </c>
      <c r="D104" s="18" t="s">
        <v>1874</v>
      </c>
      <c r="F104" s="52" t="s">
        <v>1875</v>
      </c>
      <c r="G104" s="18" t="s">
        <v>60</v>
      </c>
      <c r="H104" s="18" t="s">
        <v>70</v>
      </c>
      <c r="I104" s="18" t="s">
        <v>343</v>
      </c>
      <c r="J104" s="69">
        <v>45580</v>
      </c>
      <c r="L104" s="18" t="s">
        <v>71</v>
      </c>
      <c r="M104" s="18" t="s">
        <v>71</v>
      </c>
    </row>
    <row r="105" spans="1:14" x14ac:dyDescent="0.25">
      <c r="A105" s="18">
        <v>7995</v>
      </c>
      <c r="B105" s="67" t="s">
        <v>493</v>
      </c>
      <c r="C105" s="68" t="s">
        <v>494</v>
      </c>
      <c r="D105" s="18" t="s">
        <v>1872</v>
      </c>
      <c r="F105" s="52" t="s">
        <v>1873</v>
      </c>
      <c r="G105" s="18" t="s">
        <v>258</v>
      </c>
      <c r="H105" s="18" t="s">
        <v>70</v>
      </c>
      <c r="J105" s="69">
        <v>45580</v>
      </c>
      <c r="M105" s="18" t="s">
        <v>71</v>
      </c>
    </row>
    <row r="106" spans="1:14" x14ac:dyDescent="0.25">
      <c r="A106" s="18">
        <v>7211</v>
      </c>
      <c r="B106" s="67" t="s">
        <v>112</v>
      </c>
      <c r="C106" s="68" t="s">
        <v>113</v>
      </c>
      <c r="D106" s="18" t="s">
        <v>1519</v>
      </c>
      <c r="F106" s="52" t="s">
        <v>1520</v>
      </c>
      <c r="G106" s="18" t="s">
        <v>111</v>
      </c>
      <c r="H106" s="18" t="s">
        <v>70</v>
      </c>
      <c r="J106" s="69">
        <v>45580</v>
      </c>
      <c r="L106" s="18" t="s">
        <v>71</v>
      </c>
    </row>
    <row r="107" spans="1:14" x14ac:dyDescent="0.25">
      <c r="A107" s="18">
        <v>7228</v>
      </c>
      <c r="B107" s="67" t="s">
        <v>155</v>
      </c>
      <c r="C107" s="68" t="s">
        <v>156</v>
      </c>
      <c r="D107" s="18" t="s">
        <v>1552</v>
      </c>
      <c r="F107" s="52" t="s">
        <v>1553</v>
      </c>
      <c r="G107" s="18" t="s">
        <v>111</v>
      </c>
      <c r="H107" s="18" t="s">
        <v>70</v>
      </c>
      <c r="J107" s="69">
        <v>45580</v>
      </c>
      <c r="L107" s="18" t="s">
        <v>71</v>
      </c>
    </row>
    <row r="108" spans="1:14" x14ac:dyDescent="0.25">
      <c r="A108" s="18">
        <v>7241</v>
      </c>
      <c r="B108" s="67" t="s">
        <v>157</v>
      </c>
      <c r="C108" s="68" t="s">
        <v>158</v>
      </c>
      <c r="D108" s="18" t="s">
        <v>1554</v>
      </c>
      <c r="F108" s="52" t="s">
        <v>1555</v>
      </c>
      <c r="G108" s="18" t="s">
        <v>159</v>
      </c>
      <c r="H108" s="18" t="s">
        <v>70</v>
      </c>
      <c r="J108" s="69">
        <v>45580</v>
      </c>
      <c r="L108" s="18" t="s">
        <v>71</v>
      </c>
    </row>
    <row r="109" spans="1:14" x14ac:dyDescent="0.25">
      <c r="A109" s="18">
        <v>7224</v>
      </c>
      <c r="B109" s="67" t="s">
        <v>143</v>
      </c>
      <c r="C109" s="68" t="s">
        <v>144</v>
      </c>
      <c r="D109" s="18" t="s">
        <v>1541</v>
      </c>
      <c r="F109" s="52" t="s">
        <v>1542</v>
      </c>
      <c r="G109" s="18" t="s">
        <v>111</v>
      </c>
      <c r="H109" s="18" t="s">
        <v>70</v>
      </c>
      <c r="J109" s="69">
        <v>45580</v>
      </c>
      <c r="N109" s="18" t="s">
        <v>71</v>
      </c>
    </row>
    <row r="110" spans="1:14" x14ac:dyDescent="0.25">
      <c r="A110" s="18">
        <v>7259</v>
      </c>
      <c r="B110" s="67" t="s">
        <v>145</v>
      </c>
      <c r="C110" s="68" t="s">
        <v>146</v>
      </c>
      <c r="D110" s="18" t="s">
        <v>1543</v>
      </c>
      <c r="F110" s="52" t="s">
        <v>1544</v>
      </c>
      <c r="G110" s="18" t="s">
        <v>111</v>
      </c>
      <c r="H110" s="18" t="s">
        <v>70</v>
      </c>
      <c r="J110" s="69">
        <v>45580</v>
      </c>
      <c r="N110" s="18" t="s">
        <v>71</v>
      </c>
    </row>
    <row r="111" spans="1:14" x14ac:dyDescent="0.25">
      <c r="A111" s="18">
        <v>7212</v>
      </c>
      <c r="B111" s="67" t="s">
        <v>109</v>
      </c>
      <c r="C111" s="68" t="s">
        <v>110</v>
      </c>
      <c r="D111" s="18" t="s">
        <v>1517</v>
      </c>
      <c r="F111" s="52" t="s">
        <v>1518</v>
      </c>
      <c r="G111" s="18" t="s">
        <v>111</v>
      </c>
      <c r="H111" s="18" t="s">
        <v>70</v>
      </c>
      <c r="J111" s="69">
        <v>45580</v>
      </c>
      <c r="L111" s="18" t="s">
        <v>71</v>
      </c>
    </row>
    <row r="112" spans="1:14" x14ac:dyDescent="0.25">
      <c r="A112" s="18">
        <v>7246</v>
      </c>
      <c r="B112" s="67" t="s">
        <v>162</v>
      </c>
      <c r="C112" s="68" t="s">
        <v>163</v>
      </c>
      <c r="D112" s="18" t="s">
        <v>1558</v>
      </c>
      <c r="F112" s="52" t="s">
        <v>1559</v>
      </c>
      <c r="G112" s="18" t="s">
        <v>159</v>
      </c>
      <c r="H112" s="18" t="s">
        <v>70</v>
      </c>
      <c r="J112" s="69">
        <v>45580</v>
      </c>
      <c r="N112" s="18" t="s">
        <v>71</v>
      </c>
    </row>
    <row r="113" spans="1:14" x14ac:dyDescent="0.25">
      <c r="A113" s="18">
        <v>7256</v>
      </c>
      <c r="B113" s="67" t="s">
        <v>141</v>
      </c>
      <c r="C113" s="68" t="s">
        <v>142</v>
      </c>
      <c r="D113" s="18" t="s">
        <v>1539</v>
      </c>
      <c r="F113" s="52" t="s">
        <v>1540</v>
      </c>
      <c r="G113" s="18" t="s">
        <v>111</v>
      </c>
      <c r="H113" s="18" t="s">
        <v>70</v>
      </c>
      <c r="J113" s="69">
        <v>45580</v>
      </c>
      <c r="L113" s="18" t="s">
        <v>71</v>
      </c>
    </row>
    <row r="114" spans="1:14" x14ac:dyDescent="0.25">
      <c r="A114" s="18">
        <v>7223</v>
      </c>
      <c r="B114" s="67" t="s">
        <v>160</v>
      </c>
      <c r="C114" s="68" t="s">
        <v>161</v>
      </c>
      <c r="D114" s="18" t="s">
        <v>1556</v>
      </c>
      <c r="F114" s="52" t="s">
        <v>1557</v>
      </c>
      <c r="G114" s="18" t="s">
        <v>111</v>
      </c>
      <c r="H114" s="18" t="s">
        <v>70</v>
      </c>
      <c r="J114" s="69">
        <v>45580</v>
      </c>
      <c r="L114" s="18" t="s">
        <v>71</v>
      </c>
    </row>
    <row r="115" spans="1:14" x14ac:dyDescent="0.25">
      <c r="A115" s="18">
        <v>7270</v>
      </c>
      <c r="B115" s="67" t="s">
        <v>147</v>
      </c>
      <c r="C115" s="68" t="s">
        <v>148</v>
      </c>
      <c r="D115" s="18" t="s">
        <v>1545</v>
      </c>
      <c r="F115" s="52" t="s">
        <v>1546</v>
      </c>
      <c r="G115" s="18" t="s">
        <v>111</v>
      </c>
      <c r="H115" s="18" t="s">
        <v>70</v>
      </c>
      <c r="J115" s="69">
        <v>45580</v>
      </c>
      <c r="L115" s="18" t="s">
        <v>71</v>
      </c>
    </row>
    <row r="116" spans="1:14" x14ac:dyDescent="0.25">
      <c r="A116" s="18">
        <v>17479</v>
      </c>
      <c r="B116" s="67" t="s">
        <v>839</v>
      </c>
      <c r="C116" s="68" t="s">
        <v>840</v>
      </c>
      <c r="D116" s="18" t="s">
        <v>2217</v>
      </c>
      <c r="F116" s="52" t="s">
        <v>2218</v>
      </c>
      <c r="G116" s="18" t="s">
        <v>58</v>
      </c>
      <c r="H116" s="18" t="s">
        <v>70</v>
      </c>
      <c r="J116" s="69">
        <v>45580</v>
      </c>
      <c r="N116" s="18" t="s">
        <v>71</v>
      </c>
    </row>
    <row r="117" spans="1:14" x14ac:dyDescent="0.25">
      <c r="A117" s="18">
        <v>17461</v>
      </c>
      <c r="B117" s="67" t="s">
        <v>837</v>
      </c>
      <c r="C117" s="68" t="s">
        <v>838</v>
      </c>
      <c r="D117" s="18" t="s">
        <v>2215</v>
      </c>
      <c r="F117" s="52" t="s">
        <v>2216</v>
      </c>
      <c r="G117" s="18" t="s">
        <v>58</v>
      </c>
      <c r="H117" s="18" t="s">
        <v>70</v>
      </c>
      <c r="J117" s="69">
        <v>45580</v>
      </c>
      <c r="L117" s="18" t="s">
        <v>71</v>
      </c>
    </row>
    <row r="118" spans="1:14" x14ac:dyDescent="0.25">
      <c r="A118" s="18">
        <v>17472</v>
      </c>
      <c r="B118" s="67" t="s">
        <v>841</v>
      </c>
      <c r="C118" s="68" t="s">
        <v>842</v>
      </c>
      <c r="D118" s="18" t="s">
        <v>2219</v>
      </c>
      <c r="F118" s="52" t="s">
        <v>2220</v>
      </c>
      <c r="G118" s="18" t="s">
        <v>58</v>
      </c>
      <c r="H118" s="18" t="s">
        <v>70</v>
      </c>
      <c r="J118" s="69">
        <v>45580</v>
      </c>
      <c r="M118" s="18" t="s">
        <v>71</v>
      </c>
      <c r="N118" s="18" t="s">
        <v>71</v>
      </c>
    </row>
    <row r="119" spans="1:14" x14ac:dyDescent="0.25">
      <c r="A119" s="18">
        <v>17463</v>
      </c>
      <c r="B119" s="67" t="s">
        <v>835</v>
      </c>
      <c r="C119" s="68" t="s">
        <v>836</v>
      </c>
      <c r="D119" s="18" t="s">
        <v>2213</v>
      </c>
      <c r="F119" s="52" t="s">
        <v>2214</v>
      </c>
      <c r="G119" s="18" t="s">
        <v>58</v>
      </c>
      <c r="H119" s="18" t="s">
        <v>70</v>
      </c>
      <c r="J119" s="69">
        <v>45580</v>
      </c>
      <c r="N119" s="18" t="s">
        <v>71</v>
      </c>
    </row>
    <row r="120" spans="1:14" x14ac:dyDescent="0.25">
      <c r="A120" s="18">
        <v>18608</v>
      </c>
      <c r="B120" s="67" t="s">
        <v>1033</v>
      </c>
      <c r="C120" s="68" t="s">
        <v>1034</v>
      </c>
      <c r="D120" s="18" t="s">
        <v>2415</v>
      </c>
      <c r="F120" s="52" t="s">
        <v>2416</v>
      </c>
      <c r="G120" s="18" t="s">
        <v>80</v>
      </c>
      <c r="H120" s="18" t="s">
        <v>70</v>
      </c>
      <c r="J120" s="69">
        <v>45580</v>
      </c>
      <c r="N120" s="18" t="s">
        <v>71</v>
      </c>
    </row>
    <row r="121" spans="1:14" x14ac:dyDescent="0.25">
      <c r="A121" s="18">
        <v>13934</v>
      </c>
      <c r="B121" s="67" t="s">
        <v>932</v>
      </c>
      <c r="C121" s="68" t="s">
        <v>933</v>
      </c>
      <c r="D121" s="18" t="s">
        <v>2311</v>
      </c>
      <c r="F121" s="52" t="s">
        <v>2312</v>
      </c>
      <c r="G121" s="18" t="s">
        <v>74</v>
      </c>
      <c r="H121" s="18" t="s">
        <v>70</v>
      </c>
      <c r="J121" s="69">
        <v>45580</v>
      </c>
      <c r="L121" s="18" t="s">
        <v>71</v>
      </c>
    </row>
    <row r="122" spans="1:14" x14ac:dyDescent="0.25">
      <c r="A122" s="18">
        <v>17613</v>
      </c>
      <c r="B122" s="67" t="s">
        <v>352</v>
      </c>
      <c r="C122" s="68" t="s">
        <v>353</v>
      </c>
      <c r="D122" s="18" t="s">
        <v>1733</v>
      </c>
      <c r="F122" s="52" t="s">
        <v>1734</v>
      </c>
      <c r="G122" s="18" t="s">
        <v>58</v>
      </c>
      <c r="H122" s="18" t="s">
        <v>70</v>
      </c>
      <c r="J122" s="69">
        <v>45580</v>
      </c>
      <c r="L122" s="18" t="s">
        <v>71</v>
      </c>
    </row>
    <row r="123" spans="1:14" x14ac:dyDescent="0.25">
      <c r="A123" s="18">
        <v>8476</v>
      </c>
      <c r="B123" s="67" t="s">
        <v>1357</v>
      </c>
      <c r="C123" s="68" t="s">
        <v>1358</v>
      </c>
      <c r="D123" s="18" t="s">
        <v>2740</v>
      </c>
      <c r="F123" s="52" t="s">
        <v>2741</v>
      </c>
      <c r="G123" s="18" t="s">
        <v>168</v>
      </c>
      <c r="H123" s="18" t="s">
        <v>98</v>
      </c>
      <c r="J123" s="69">
        <v>45580</v>
      </c>
      <c r="N123" s="18" t="s">
        <v>71</v>
      </c>
    </row>
    <row r="124" spans="1:14" x14ac:dyDescent="0.25">
      <c r="A124" s="18">
        <v>8473</v>
      </c>
      <c r="B124" s="67" t="s">
        <v>1353</v>
      </c>
      <c r="C124" s="68" t="s">
        <v>1354</v>
      </c>
      <c r="D124" s="18" t="s">
        <v>2736</v>
      </c>
      <c r="F124" s="52" t="s">
        <v>2737</v>
      </c>
      <c r="G124" s="18" t="s">
        <v>133</v>
      </c>
      <c r="H124" s="18" t="s">
        <v>98</v>
      </c>
      <c r="J124" s="69">
        <v>45580</v>
      </c>
      <c r="L124" s="18" t="s">
        <v>71</v>
      </c>
      <c r="M124" s="18" t="s">
        <v>71</v>
      </c>
    </row>
    <row r="125" spans="1:14" x14ac:dyDescent="0.25">
      <c r="A125" s="18">
        <v>8470</v>
      </c>
      <c r="B125" s="67" t="s">
        <v>1345</v>
      </c>
      <c r="C125" s="68" t="s">
        <v>1346</v>
      </c>
      <c r="D125" s="18" t="s">
        <v>2728</v>
      </c>
      <c r="F125" s="52" t="s">
        <v>2729</v>
      </c>
      <c r="G125" s="18" t="s">
        <v>133</v>
      </c>
      <c r="H125" s="18" t="s">
        <v>98</v>
      </c>
      <c r="J125" s="69">
        <v>45580</v>
      </c>
      <c r="L125" s="18" t="s">
        <v>71</v>
      </c>
    </row>
    <row r="126" spans="1:14" x14ac:dyDescent="0.25">
      <c r="A126" s="18">
        <v>8480</v>
      </c>
      <c r="B126" s="67" t="s">
        <v>1343</v>
      </c>
      <c r="C126" s="68" t="s">
        <v>1344</v>
      </c>
      <c r="D126" s="18" t="s">
        <v>2726</v>
      </c>
      <c r="F126" s="52" t="s">
        <v>2727</v>
      </c>
      <c r="G126" s="18" t="s">
        <v>97</v>
      </c>
      <c r="H126" s="18" t="s">
        <v>98</v>
      </c>
      <c r="J126" s="69">
        <v>45580</v>
      </c>
      <c r="L126" s="18" t="s">
        <v>71</v>
      </c>
      <c r="M126" s="18" t="s">
        <v>71</v>
      </c>
    </row>
    <row r="127" spans="1:14" x14ac:dyDescent="0.25">
      <c r="A127" s="18">
        <v>8475</v>
      </c>
      <c r="B127" s="67" t="s">
        <v>1365</v>
      </c>
      <c r="C127" s="68" t="s">
        <v>1366</v>
      </c>
      <c r="D127" s="18" t="s">
        <v>2748</v>
      </c>
      <c r="F127" s="52" t="s">
        <v>2749</v>
      </c>
      <c r="G127" s="18" t="s">
        <v>133</v>
      </c>
      <c r="H127" s="18" t="s">
        <v>70</v>
      </c>
      <c r="J127" s="69">
        <v>45580</v>
      </c>
      <c r="N127" s="18" t="s">
        <v>71</v>
      </c>
    </row>
    <row r="128" spans="1:14" x14ac:dyDescent="0.25">
      <c r="A128" s="18">
        <v>8478</v>
      </c>
      <c r="B128" s="67" t="s">
        <v>1355</v>
      </c>
      <c r="C128" s="68" t="s">
        <v>1356</v>
      </c>
      <c r="D128" s="18" t="s">
        <v>2738</v>
      </c>
      <c r="F128" s="52" t="s">
        <v>2739</v>
      </c>
      <c r="G128" s="18" t="s">
        <v>168</v>
      </c>
      <c r="H128" s="18" t="s">
        <v>98</v>
      </c>
      <c r="J128" s="69">
        <v>45580</v>
      </c>
      <c r="L128" s="18" t="s">
        <v>71</v>
      </c>
    </row>
    <row r="129" spans="1:14" x14ac:dyDescent="0.25">
      <c r="A129" s="18">
        <v>8484</v>
      </c>
      <c r="B129" s="67" t="s">
        <v>1349</v>
      </c>
      <c r="C129" s="68" t="s">
        <v>1350</v>
      </c>
      <c r="D129" s="18" t="s">
        <v>2732</v>
      </c>
      <c r="F129" s="52" t="s">
        <v>2733</v>
      </c>
      <c r="G129" s="18" t="s">
        <v>133</v>
      </c>
      <c r="H129" s="18" t="s">
        <v>98</v>
      </c>
      <c r="I129" s="18" t="s">
        <v>680</v>
      </c>
      <c r="J129" s="69">
        <v>45580</v>
      </c>
    </row>
    <row r="130" spans="1:14" x14ac:dyDescent="0.25">
      <c r="A130" s="18">
        <v>8471</v>
      </c>
      <c r="B130" s="67" t="s">
        <v>1363</v>
      </c>
      <c r="C130" s="68" t="s">
        <v>1364</v>
      </c>
      <c r="D130" s="18" t="s">
        <v>2746</v>
      </c>
      <c r="F130" s="52" t="s">
        <v>2747</v>
      </c>
      <c r="G130" s="18" t="s">
        <v>133</v>
      </c>
      <c r="H130" s="18" t="s">
        <v>98</v>
      </c>
      <c r="J130" s="69">
        <v>45580</v>
      </c>
      <c r="L130" s="18" t="s">
        <v>71</v>
      </c>
    </row>
    <row r="131" spans="1:14" x14ac:dyDescent="0.25">
      <c r="A131" s="18">
        <v>8482</v>
      </c>
      <c r="B131" s="67" t="s">
        <v>1351</v>
      </c>
      <c r="C131" s="68" t="s">
        <v>1352</v>
      </c>
      <c r="D131" s="18" t="s">
        <v>2734</v>
      </c>
      <c r="F131" s="52" t="s">
        <v>2735</v>
      </c>
      <c r="G131" s="18" t="s">
        <v>97</v>
      </c>
      <c r="H131" s="18" t="s">
        <v>98</v>
      </c>
      <c r="J131" s="69">
        <v>45580</v>
      </c>
      <c r="N131" s="18" t="s">
        <v>71</v>
      </c>
    </row>
    <row r="132" spans="1:14" x14ac:dyDescent="0.25">
      <c r="A132" s="18">
        <v>8481</v>
      </c>
      <c r="B132" s="67" t="s">
        <v>95</v>
      </c>
      <c r="C132" s="68" t="s">
        <v>96</v>
      </c>
      <c r="D132" s="18" t="s">
        <v>1509</v>
      </c>
      <c r="F132" s="52" t="s">
        <v>1510</v>
      </c>
      <c r="G132" s="18" t="s">
        <v>97</v>
      </c>
      <c r="H132" s="18" t="s">
        <v>98</v>
      </c>
      <c r="J132" s="69">
        <v>45580</v>
      </c>
      <c r="L132" s="18" t="s">
        <v>71</v>
      </c>
      <c r="M132" s="18" t="s">
        <v>71</v>
      </c>
    </row>
    <row r="133" spans="1:14" x14ac:dyDescent="0.25">
      <c r="A133" s="18">
        <v>8486</v>
      </c>
      <c r="B133" s="67" t="s">
        <v>366</v>
      </c>
      <c r="C133" s="68" t="s">
        <v>367</v>
      </c>
      <c r="D133" s="18" t="s">
        <v>1748</v>
      </c>
      <c r="F133" s="52" t="s">
        <v>1749</v>
      </c>
      <c r="G133" s="18" t="s">
        <v>2826</v>
      </c>
      <c r="H133" s="18" t="s">
        <v>98</v>
      </c>
      <c r="J133" s="69">
        <v>45580</v>
      </c>
      <c r="N133" s="18" t="s">
        <v>71</v>
      </c>
    </row>
    <row r="134" spans="1:14" x14ac:dyDescent="0.25">
      <c r="A134" s="18">
        <v>8477</v>
      </c>
      <c r="B134" s="67" t="s">
        <v>1359</v>
      </c>
      <c r="C134" s="68" t="s">
        <v>1360</v>
      </c>
      <c r="D134" s="18" t="s">
        <v>2742</v>
      </c>
      <c r="F134" s="52" t="s">
        <v>2743</v>
      </c>
      <c r="G134" s="18" t="s">
        <v>97</v>
      </c>
      <c r="H134" s="18" t="s">
        <v>98</v>
      </c>
      <c r="J134" s="69">
        <v>45580</v>
      </c>
      <c r="N134" s="18" t="s">
        <v>71</v>
      </c>
    </row>
    <row r="135" spans="1:14" x14ac:dyDescent="0.25">
      <c r="A135" s="18">
        <v>8472</v>
      </c>
      <c r="B135" s="67" t="s">
        <v>1361</v>
      </c>
      <c r="C135" s="68" t="s">
        <v>1362</v>
      </c>
      <c r="D135" s="18" t="s">
        <v>2744</v>
      </c>
      <c r="F135" s="52" t="s">
        <v>2745</v>
      </c>
      <c r="G135" s="18" t="s">
        <v>97</v>
      </c>
      <c r="H135" s="18" t="s">
        <v>98</v>
      </c>
      <c r="J135" s="69">
        <v>45580</v>
      </c>
      <c r="L135" s="18" t="s">
        <v>71</v>
      </c>
    </row>
    <row r="136" spans="1:14" x14ac:dyDescent="0.25">
      <c r="A136" s="18">
        <v>8479</v>
      </c>
      <c r="B136" s="67" t="s">
        <v>1347</v>
      </c>
      <c r="C136" s="68" t="s">
        <v>1348</v>
      </c>
      <c r="D136" s="18" t="s">
        <v>2730</v>
      </c>
      <c r="F136" s="52" t="s">
        <v>2731</v>
      </c>
      <c r="G136" s="18" t="s">
        <v>97</v>
      </c>
      <c r="H136" s="18" t="s">
        <v>98</v>
      </c>
      <c r="J136" s="69">
        <v>45580</v>
      </c>
      <c r="L136" s="18" t="s">
        <v>71</v>
      </c>
    </row>
    <row r="137" spans="1:14" x14ac:dyDescent="0.25">
      <c r="A137" s="18">
        <v>10075</v>
      </c>
      <c r="B137" s="67" t="s">
        <v>240</v>
      </c>
      <c r="C137" s="68" t="s">
        <v>241</v>
      </c>
      <c r="D137" s="18" t="s">
        <v>1631</v>
      </c>
      <c r="F137" s="52" t="s">
        <v>1632</v>
      </c>
      <c r="G137" s="18" t="s">
        <v>104</v>
      </c>
      <c r="H137" s="18" t="s">
        <v>70</v>
      </c>
      <c r="I137" s="18" t="s">
        <v>75</v>
      </c>
      <c r="J137" s="69">
        <v>45580</v>
      </c>
      <c r="L137" s="18" t="s">
        <v>71</v>
      </c>
    </row>
    <row r="138" spans="1:14" x14ac:dyDescent="0.25">
      <c r="A138" s="18">
        <v>10047</v>
      </c>
      <c r="B138" s="67" t="s">
        <v>706</v>
      </c>
      <c r="C138" s="68" t="s">
        <v>707</v>
      </c>
      <c r="D138" s="18" t="s">
        <v>2082</v>
      </c>
      <c r="F138" s="52" t="s">
        <v>2083</v>
      </c>
      <c r="G138" s="18" t="s">
        <v>74</v>
      </c>
      <c r="H138" s="18" t="s">
        <v>70</v>
      </c>
      <c r="J138" s="69">
        <v>45580</v>
      </c>
      <c r="L138" s="18" t="s">
        <v>71</v>
      </c>
    </row>
    <row r="139" spans="1:14" x14ac:dyDescent="0.25">
      <c r="A139" s="18">
        <v>13937</v>
      </c>
      <c r="B139" s="67" t="s">
        <v>1160</v>
      </c>
      <c r="C139" s="68" t="s">
        <v>1161</v>
      </c>
      <c r="D139" s="18" t="s">
        <v>2547</v>
      </c>
      <c r="F139" s="52" t="s">
        <v>2548</v>
      </c>
      <c r="G139" s="18" t="s">
        <v>151</v>
      </c>
      <c r="H139" s="18" t="s">
        <v>70</v>
      </c>
      <c r="I139" s="18" t="s">
        <v>1162</v>
      </c>
      <c r="J139" s="69">
        <v>45580</v>
      </c>
      <c r="L139" s="18" t="s">
        <v>71</v>
      </c>
    </row>
    <row r="140" spans="1:14" x14ac:dyDescent="0.25">
      <c r="A140" s="18">
        <v>13941</v>
      </c>
      <c r="B140" s="67" t="s">
        <v>456</v>
      </c>
      <c r="C140" s="68" t="s">
        <v>457</v>
      </c>
      <c r="D140" s="18" t="s">
        <v>1834</v>
      </c>
      <c r="F140" s="52" t="s">
        <v>1835</v>
      </c>
      <c r="G140" s="18" t="s">
        <v>126</v>
      </c>
      <c r="H140" s="18" t="s">
        <v>70</v>
      </c>
      <c r="J140" s="69">
        <v>45580</v>
      </c>
      <c r="L140" s="18" t="s">
        <v>71</v>
      </c>
    </row>
    <row r="141" spans="1:14" x14ac:dyDescent="0.25">
      <c r="A141" s="18">
        <v>10081</v>
      </c>
      <c r="B141" s="67" t="s">
        <v>102</v>
      </c>
      <c r="C141" s="68" t="s">
        <v>103</v>
      </c>
      <c r="D141" s="18" t="s">
        <v>1513</v>
      </c>
      <c r="F141" s="52" t="s">
        <v>1514</v>
      </c>
      <c r="G141" s="18" t="s">
        <v>104</v>
      </c>
      <c r="H141" s="18" t="s">
        <v>70</v>
      </c>
      <c r="J141" s="69">
        <v>45580</v>
      </c>
      <c r="L141" s="18" t="s">
        <v>71</v>
      </c>
    </row>
    <row r="142" spans="1:14" x14ac:dyDescent="0.25">
      <c r="A142" s="18">
        <v>10021</v>
      </c>
      <c r="B142" s="67" t="s">
        <v>1269</v>
      </c>
      <c r="C142" s="68" t="s">
        <v>1270</v>
      </c>
      <c r="D142" s="18" t="s">
        <v>2652</v>
      </c>
      <c r="F142" s="52" t="s">
        <v>2653</v>
      </c>
      <c r="G142" s="18" t="s">
        <v>72</v>
      </c>
      <c r="H142" s="18" t="s">
        <v>70</v>
      </c>
      <c r="J142" s="69">
        <v>45580</v>
      </c>
      <c r="L142" s="18" t="s">
        <v>71</v>
      </c>
    </row>
    <row r="143" spans="1:14" x14ac:dyDescent="0.25">
      <c r="A143" s="18">
        <v>7077</v>
      </c>
      <c r="B143" s="67" t="s">
        <v>414</v>
      </c>
      <c r="C143" s="68" t="s">
        <v>415</v>
      </c>
      <c r="D143" s="18" t="s">
        <v>1796</v>
      </c>
      <c r="F143" s="52" t="s">
        <v>1797</v>
      </c>
      <c r="G143" s="18" t="s">
        <v>416</v>
      </c>
      <c r="H143" s="18" t="s">
        <v>98</v>
      </c>
      <c r="I143" s="18" t="s">
        <v>417</v>
      </c>
      <c r="J143" s="69">
        <v>45580</v>
      </c>
      <c r="L143" s="18" t="s">
        <v>71</v>
      </c>
    </row>
    <row r="144" spans="1:14" x14ac:dyDescent="0.25">
      <c r="A144" s="18">
        <v>7072</v>
      </c>
      <c r="B144" s="67" t="s">
        <v>423</v>
      </c>
      <c r="C144" s="68" t="s">
        <v>424</v>
      </c>
      <c r="D144" s="18" t="s">
        <v>1802</v>
      </c>
      <c r="F144" s="52" t="s">
        <v>1803</v>
      </c>
      <c r="G144" s="18" t="s">
        <v>416</v>
      </c>
      <c r="H144" s="18" t="s">
        <v>98</v>
      </c>
      <c r="I144" s="18" t="s">
        <v>417</v>
      </c>
      <c r="J144" s="69">
        <v>45580</v>
      </c>
      <c r="L144" s="18" t="s">
        <v>71</v>
      </c>
    </row>
    <row r="145" spans="1:14" x14ac:dyDescent="0.25">
      <c r="A145" s="18">
        <v>14579</v>
      </c>
      <c r="B145" s="67" t="s">
        <v>420</v>
      </c>
      <c r="C145" s="68" t="s">
        <v>421</v>
      </c>
      <c r="D145" s="18" t="s">
        <v>1800</v>
      </c>
      <c r="F145" s="52" t="s">
        <v>1801</v>
      </c>
      <c r="G145" s="18" t="s">
        <v>59</v>
      </c>
      <c r="H145" s="18" t="s">
        <v>70</v>
      </c>
      <c r="I145" s="18" t="s">
        <v>422</v>
      </c>
      <c r="J145" s="69">
        <v>45580</v>
      </c>
      <c r="L145" s="18" t="s">
        <v>71</v>
      </c>
    </row>
    <row r="146" spans="1:14" x14ac:dyDescent="0.25">
      <c r="A146" s="18">
        <v>7423</v>
      </c>
      <c r="B146" s="67" t="s">
        <v>434</v>
      </c>
      <c r="C146" s="68" t="s">
        <v>435</v>
      </c>
      <c r="D146" s="18" t="s">
        <v>1812</v>
      </c>
      <c r="F146" s="52" t="s">
        <v>1813</v>
      </c>
      <c r="G146" s="18" t="s">
        <v>226</v>
      </c>
      <c r="H146" s="18" t="s">
        <v>70</v>
      </c>
      <c r="J146" s="69">
        <v>45580</v>
      </c>
      <c r="L146" s="18" t="s">
        <v>71</v>
      </c>
    </row>
    <row r="147" spans="1:14" x14ac:dyDescent="0.25">
      <c r="A147" s="18">
        <v>16152</v>
      </c>
      <c r="B147" s="67" t="s">
        <v>442</v>
      </c>
      <c r="C147" s="68" t="s">
        <v>443</v>
      </c>
      <c r="D147" s="18" t="s">
        <v>1820</v>
      </c>
      <c r="F147" s="52" t="s">
        <v>1821</v>
      </c>
      <c r="G147" s="18" t="s">
        <v>101</v>
      </c>
      <c r="H147" s="18" t="s">
        <v>70</v>
      </c>
      <c r="J147" s="69">
        <v>45580</v>
      </c>
      <c r="L147" s="18" t="s">
        <v>71</v>
      </c>
    </row>
    <row r="148" spans="1:14" x14ac:dyDescent="0.25">
      <c r="A148" s="18">
        <v>16846</v>
      </c>
      <c r="B148" s="67" t="s">
        <v>681</v>
      </c>
      <c r="C148" s="68" t="s">
        <v>682</v>
      </c>
      <c r="D148" s="18" t="s">
        <v>2060</v>
      </c>
      <c r="F148" s="52" t="s">
        <v>2061</v>
      </c>
      <c r="G148" s="18" t="s">
        <v>80</v>
      </c>
      <c r="H148" s="18" t="s">
        <v>70</v>
      </c>
      <c r="J148" s="69">
        <v>45580</v>
      </c>
      <c r="L148" s="18" t="s">
        <v>71</v>
      </c>
    </row>
    <row r="149" spans="1:14" x14ac:dyDescent="0.25">
      <c r="A149" s="18">
        <v>16845</v>
      </c>
      <c r="B149" s="67" t="s">
        <v>670</v>
      </c>
      <c r="C149" s="68" t="s">
        <v>671</v>
      </c>
      <c r="D149" s="18" t="s">
        <v>2050</v>
      </c>
      <c r="F149" s="52" t="s">
        <v>2051</v>
      </c>
      <c r="G149" s="18" t="s">
        <v>80</v>
      </c>
      <c r="H149" s="18" t="s">
        <v>70</v>
      </c>
      <c r="I149" s="18" t="s">
        <v>422</v>
      </c>
      <c r="J149" s="69">
        <v>45580</v>
      </c>
      <c r="L149" s="18" t="s">
        <v>71</v>
      </c>
    </row>
    <row r="150" spans="1:14" x14ac:dyDescent="0.25">
      <c r="A150" s="18">
        <v>10520</v>
      </c>
      <c r="B150" s="67" t="s">
        <v>505</v>
      </c>
      <c r="C150" s="68" t="s">
        <v>506</v>
      </c>
      <c r="D150" s="18" t="s">
        <v>1884</v>
      </c>
      <c r="F150" s="52" t="s">
        <v>1885</v>
      </c>
      <c r="H150" s="18" t="s">
        <v>70</v>
      </c>
      <c r="J150" s="69">
        <v>45580</v>
      </c>
      <c r="K150" s="18" t="s">
        <v>507</v>
      </c>
      <c r="N150" s="18" t="s">
        <v>71</v>
      </c>
    </row>
    <row r="151" spans="1:14" x14ac:dyDescent="0.25">
      <c r="A151" s="18">
        <v>10471</v>
      </c>
      <c r="B151" s="67" t="s">
        <v>607</v>
      </c>
      <c r="C151" s="68" t="s">
        <v>608</v>
      </c>
      <c r="D151" s="18" t="s">
        <v>1985</v>
      </c>
      <c r="F151" s="52" t="s">
        <v>1986</v>
      </c>
      <c r="H151" s="18" t="s">
        <v>70</v>
      </c>
      <c r="J151" s="69">
        <v>45580</v>
      </c>
      <c r="K151" s="18" t="s">
        <v>507</v>
      </c>
      <c r="N151" s="18" t="s">
        <v>71</v>
      </c>
    </row>
    <row r="152" spans="1:14" x14ac:dyDescent="0.25">
      <c r="A152" s="18">
        <v>10475</v>
      </c>
      <c r="B152" s="67" t="s">
        <v>960</v>
      </c>
      <c r="C152" s="68" t="s">
        <v>961</v>
      </c>
      <c r="D152" s="18" t="s">
        <v>2339</v>
      </c>
      <c r="F152" s="52" t="s">
        <v>2340</v>
      </c>
      <c r="H152" s="18" t="s">
        <v>70</v>
      </c>
      <c r="J152" s="69">
        <v>45580</v>
      </c>
      <c r="K152" s="18" t="s">
        <v>507</v>
      </c>
      <c r="N152" s="18" t="s">
        <v>71</v>
      </c>
    </row>
    <row r="153" spans="1:14" x14ac:dyDescent="0.25">
      <c r="A153" s="18">
        <v>10470</v>
      </c>
      <c r="B153" s="67" t="s">
        <v>609</v>
      </c>
      <c r="C153" s="68" t="s">
        <v>610</v>
      </c>
      <c r="D153" s="18" t="s">
        <v>1987</v>
      </c>
      <c r="F153" s="52" t="s">
        <v>1988</v>
      </c>
      <c r="H153" s="18" t="s">
        <v>70</v>
      </c>
      <c r="J153" s="69">
        <v>45580</v>
      </c>
      <c r="K153" s="18" t="s">
        <v>507</v>
      </c>
      <c r="N153" s="18" t="s">
        <v>71</v>
      </c>
    </row>
    <row r="154" spans="1:14" x14ac:dyDescent="0.25">
      <c r="A154" s="18">
        <v>9068</v>
      </c>
      <c r="B154" s="67" t="s">
        <v>698</v>
      </c>
      <c r="C154" s="68" t="s">
        <v>699</v>
      </c>
      <c r="D154" s="18" t="s">
        <v>2074</v>
      </c>
      <c r="F154" s="52" t="s">
        <v>2075</v>
      </c>
      <c r="G154" s="18" t="s">
        <v>74</v>
      </c>
      <c r="H154" s="18" t="s">
        <v>70</v>
      </c>
      <c r="J154" s="69">
        <v>45580</v>
      </c>
      <c r="N154" s="18" t="s">
        <v>71</v>
      </c>
    </row>
    <row r="155" spans="1:14" x14ac:dyDescent="0.25">
      <c r="A155" s="18">
        <v>9025</v>
      </c>
      <c r="B155" s="67" t="s">
        <v>475</v>
      </c>
      <c r="C155" s="68" t="s">
        <v>476</v>
      </c>
      <c r="D155" s="18" t="s">
        <v>1852</v>
      </c>
      <c r="F155" s="52" t="s">
        <v>1853</v>
      </c>
      <c r="G155" s="18" t="s">
        <v>258</v>
      </c>
      <c r="H155" s="18" t="s">
        <v>70</v>
      </c>
      <c r="I155" s="18" t="s">
        <v>427</v>
      </c>
      <c r="J155" s="69">
        <v>45580</v>
      </c>
      <c r="N155" s="18" t="s">
        <v>71</v>
      </c>
    </row>
    <row r="156" spans="1:14" x14ac:dyDescent="0.25">
      <c r="A156" s="18">
        <v>9070</v>
      </c>
      <c r="B156" s="67" t="s">
        <v>696</v>
      </c>
      <c r="C156" s="68" t="s">
        <v>697</v>
      </c>
      <c r="D156" s="18" t="s">
        <v>2072</v>
      </c>
      <c r="F156" s="52" t="s">
        <v>2073</v>
      </c>
      <c r="G156" s="18" t="s">
        <v>74</v>
      </c>
      <c r="H156" s="18" t="s">
        <v>70</v>
      </c>
      <c r="J156" s="69">
        <v>45580</v>
      </c>
      <c r="N156" s="18" t="s">
        <v>71</v>
      </c>
    </row>
    <row r="157" spans="1:14" x14ac:dyDescent="0.25">
      <c r="A157" s="18">
        <v>8527</v>
      </c>
      <c r="B157" s="67" t="s">
        <v>1035</v>
      </c>
      <c r="C157" s="68" t="s">
        <v>1036</v>
      </c>
      <c r="D157" s="18" t="s">
        <v>2417</v>
      </c>
      <c r="E157" s="51" t="s">
        <v>54</v>
      </c>
      <c r="F157" s="52" t="s">
        <v>2418</v>
      </c>
      <c r="G157" s="18" t="s">
        <v>133</v>
      </c>
      <c r="H157" s="18" t="s">
        <v>98</v>
      </c>
      <c r="J157" s="69">
        <v>45580</v>
      </c>
      <c r="L157" s="18" t="s">
        <v>71</v>
      </c>
    </row>
    <row r="158" spans="1:14" x14ac:dyDescent="0.25">
      <c r="A158" s="18">
        <v>8527</v>
      </c>
      <c r="B158" s="67" t="s">
        <v>1035</v>
      </c>
      <c r="C158" s="68" t="s">
        <v>1036</v>
      </c>
      <c r="D158" s="18" t="s">
        <v>2417</v>
      </c>
      <c r="E158" s="51" t="s">
        <v>68</v>
      </c>
      <c r="F158" s="52" t="s">
        <v>2419</v>
      </c>
      <c r="G158" s="18" t="s">
        <v>168</v>
      </c>
      <c r="H158" s="18" t="s">
        <v>98</v>
      </c>
      <c r="J158" s="69">
        <v>45580</v>
      </c>
      <c r="L158" s="18" t="s">
        <v>71</v>
      </c>
    </row>
    <row r="159" spans="1:14" x14ac:dyDescent="0.25">
      <c r="A159" s="18">
        <v>8054</v>
      </c>
      <c r="B159" s="67" t="s">
        <v>676</v>
      </c>
      <c r="C159" s="68" t="s">
        <v>677</v>
      </c>
      <c r="D159" s="18" t="s">
        <v>2056</v>
      </c>
      <c r="F159" s="52" t="s">
        <v>2057</v>
      </c>
      <c r="G159" s="18" t="s">
        <v>69</v>
      </c>
      <c r="H159" s="18" t="s">
        <v>70</v>
      </c>
      <c r="J159" s="69">
        <v>45580</v>
      </c>
      <c r="K159" s="18" t="s">
        <v>130</v>
      </c>
      <c r="M159" s="18" t="s">
        <v>71</v>
      </c>
      <c r="N159" s="18" t="s">
        <v>71</v>
      </c>
    </row>
    <row r="160" spans="1:14" x14ac:dyDescent="0.25">
      <c r="A160" s="18">
        <v>13956</v>
      </c>
      <c r="B160" s="67" t="s">
        <v>481</v>
      </c>
      <c r="C160" s="68" t="s">
        <v>482</v>
      </c>
      <c r="D160" s="18" t="s">
        <v>1860</v>
      </c>
      <c r="F160" s="52" t="s">
        <v>1861</v>
      </c>
      <c r="G160" s="18" t="s">
        <v>111</v>
      </c>
      <c r="H160" s="18" t="s">
        <v>70</v>
      </c>
      <c r="I160" s="18" t="s">
        <v>129</v>
      </c>
      <c r="J160" s="69">
        <v>45580</v>
      </c>
      <c r="L160" s="18" t="s">
        <v>71</v>
      </c>
    </row>
    <row r="161" spans="1:14" x14ac:dyDescent="0.25">
      <c r="A161" s="18">
        <v>13979</v>
      </c>
      <c r="B161" s="67" t="s">
        <v>1423</v>
      </c>
      <c r="C161" s="68" t="s">
        <v>1424</v>
      </c>
      <c r="D161" s="18" t="s">
        <v>1858</v>
      </c>
      <c r="F161" s="52" t="s">
        <v>1859</v>
      </c>
      <c r="G161" s="18" t="s">
        <v>111</v>
      </c>
      <c r="H161" s="18" t="s">
        <v>70</v>
      </c>
      <c r="J161" s="69">
        <v>45580</v>
      </c>
      <c r="M161" s="18" t="s">
        <v>71</v>
      </c>
    </row>
    <row r="162" spans="1:14" x14ac:dyDescent="0.25">
      <c r="A162" s="18">
        <v>6898</v>
      </c>
      <c r="B162" s="67" t="s">
        <v>1014</v>
      </c>
      <c r="C162" s="68" t="s">
        <v>1015</v>
      </c>
      <c r="D162" s="18" t="s">
        <v>2396</v>
      </c>
      <c r="F162" s="52" t="s">
        <v>2397</v>
      </c>
      <c r="G162" s="18" t="s">
        <v>136</v>
      </c>
      <c r="H162" s="18" t="s">
        <v>70</v>
      </c>
      <c r="J162" s="69">
        <v>45580</v>
      </c>
      <c r="L162" s="18" t="s">
        <v>71</v>
      </c>
    </row>
    <row r="163" spans="1:14" x14ac:dyDescent="0.25">
      <c r="A163" s="18">
        <v>6864</v>
      </c>
      <c r="B163" s="67" t="s">
        <v>1027</v>
      </c>
      <c r="C163" s="68" t="s">
        <v>1028</v>
      </c>
      <c r="D163" s="18" t="s">
        <v>2409</v>
      </c>
      <c r="F163" s="52" t="s">
        <v>2410</v>
      </c>
      <c r="G163" s="18" t="s">
        <v>184</v>
      </c>
      <c r="H163" s="18" t="s">
        <v>70</v>
      </c>
      <c r="J163" s="69">
        <v>45580</v>
      </c>
      <c r="L163" s="18" t="s">
        <v>71</v>
      </c>
    </row>
    <row r="164" spans="1:14" x14ac:dyDescent="0.25">
      <c r="A164" s="18">
        <v>18814</v>
      </c>
      <c r="B164" s="67" t="s">
        <v>489</v>
      </c>
      <c r="C164" s="68" t="s">
        <v>490</v>
      </c>
      <c r="D164" s="18" t="s">
        <v>1868</v>
      </c>
      <c r="F164" s="52" t="s">
        <v>1869</v>
      </c>
      <c r="G164" s="18" t="s">
        <v>111</v>
      </c>
      <c r="H164" s="18" t="s">
        <v>70</v>
      </c>
      <c r="I164" s="18" t="s">
        <v>129</v>
      </c>
      <c r="J164" s="69">
        <v>45580</v>
      </c>
      <c r="L164" s="18" t="s">
        <v>71</v>
      </c>
    </row>
    <row r="165" spans="1:14" x14ac:dyDescent="0.25">
      <c r="A165" s="18">
        <v>13966</v>
      </c>
      <c r="B165" s="67" t="s">
        <v>487</v>
      </c>
      <c r="C165" s="68" t="s">
        <v>488</v>
      </c>
      <c r="D165" s="18" t="s">
        <v>1866</v>
      </c>
      <c r="F165" s="52" t="s">
        <v>1867</v>
      </c>
      <c r="G165" s="18" t="s">
        <v>111</v>
      </c>
      <c r="H165" s="18" t="s">
        <v>70</v>
      </c>
      <c r="I165" s="18" t="s">
        <v>129</v>
      </c>
      <c r="J165" s="69">
        <v>45580</v>
      </c>
      <c r="L165" s="18" t="s">
        <v>71</v>
      </c>
    </row>
    <row r="166" spans="1:14" x14ac:dyDescent="0.25">
      <c r="A166" s="18">
        <v>9734</v>
      </c>
      <c r="B166" s="67" t="s">
        <v>444</v>
      </c>
      <c r="C166" s="68" t="s">
        <v>445</v>
      </c>
      <c r="D166" s="18" t="s">
        <v>1822</v>
      </c>
      <c r="F166" s="52" t="s">
        <v>1823</v>
      </c>
      <c r="G166" s="18" t="s">
        <v>74</v>
      </c>
      <c r="H166" s="18" t="s">
        <v>70</v>
      </c>
      <c r="J166" s="69">
        <v>45580</v>
      </c>
      <c r="L166" s="18" t="s">
        <v>71</v>
      </c>
    </row>
    <row r="167" spans="1:14" x14ac:dyDescent="0.25">
      <c r="A167" s="18">
        <v>9746</v>
      </c>
      <c r="B167" s="67" t="s">
        <v>501</v>
      </c>
      <c r="C167" s="68" t="s">
        <v>502</v>
      </c>
      <c r="D167" s="18" t="s">
        <v>1880</v>
      </c>
      <c r="F167" s="52" t="s">
        <v>1881</v>
      </c>
      <c r="G167" s="18" t="s">
        <v>60</v>
      </c>
      <c r="H167" s="18" t="s">
        <v>70</v>
      </c>
      <c r="J167" s="69">
        <v>45580</v>
      </c>
      <c r="L167" s="18" t="s">
        <v>71</v>
      </c>
    </row>
    <row r="168" spans="1:14" x14ac:dyDescent="0.25">
      <c r="A168" s="18">
        <v>9860</v>
      </c>
      <c r="B168" s="67" t="s">
        <v>448</v>
      </c>
      <c r="C168" s="68" t="s">
        <v>449</v>
      </c>
      <c r="D168" s="18" t="s">
        <v>1826</v>
      </c>
      <c r="F168" s="52" t="s">
        <v>1827</v>
      </c>
      <c r="G168" s="18" t="s">
        <v>59</v>
      </c>
      <c r="H168" s="18" t="s">
        <v>70</v>
      </c>
      <c r="J168" s="69">
        <v>45580</v>
      </c>
      <c r="N168" s="18" t="s">
        <v>71</v>
      </c>
    </row>
    <row r="169" spans="1:14" x14ac:dyDescent="0.25">
      <c r="A169" s="18">
        <v>9859</v>
      </c>
      <c r="B169" s="67" t="s">
        <v>450</v>
      </c>
      <c r="C169" s="68" t="s">
        <v>451</v>
      </c>
      <c r="D169" s="18" t="s">
        <v>1828</v>
      </c>
      <c r="F169" s="52" t="s">
        <v>1829</v>
      </c>
      <c r="G169" s="18" t="s">
        <v>59</v>
      </c>
      <c r="H169" s="18" t="s">
        <v>70</v>
      </c>
      <c r="J169" s="69">
        <v>45580</v>
      </c>
      <c r="N169" s="18" t="s">
        <v>71</v>
      </c>
    </row>
    <row r="170" spans="1:14" x14ac:dyDescent="0.25">
      <c r="A170" s="18">
        <v>9862</v>
      </c>
      <c r="B170" s="67" t="s">
        <v>452</v>
      </c>
      <c r="C170" s="68" t="s">
        <v>453</v>
      </c>
      <c r="D170" s="18" t="s">
        <v>1830</v>
      </c>
      <c r="F170" s="52" t="s">
        <v>1831</v>
      </c>
      <c r="G170" s="18" t="s">
        <v>59</v>
      </c>
      <c r="H170" s="18" t="s">
        <v>70</v>
      </c>
      <c r="J170" s="69">
        <v>45580</v>
      </c>
      <c r="N170" s="18" t="s">
        <v>71</v>
      </c>
    </row>
    <row r="171" spans="1:14" x14ac:dyDescent="0.25">
      <c r="A171" s="18">
        <v>8464</v>
      </c>
      <c r="B171" s="67" t="s">
        <v>934</v>
      </c>
      <c r="C171" s="68" t="s">
        <v>935</v>
      </c>
      <c r="D171" s="18" t="s">
        <v>2313</v>
      </c>
      <c r="F171" s="52" t="s">
        <v>2314</v>
      </c>
      <c r="G171" s="18" t="s">
        <v>111</v>
      </c>
      <c r="H171" s="18" t="s">
        <v>98</v>
      </c>
      <c r="J171" s="69">
        <v>45580</v>
      </c>
      <c r="L171" s="18" t="s">
        <v>71</v>
      </c>
    </row>
    <row r="172" spans="1:14" x14ac:dyDescent="0.25">
      <c r="A172" s="18">
        <v>8461</v>
      </c>
      <c r="B172" s="67" t="s">
        <v>936</v>
      </c>
      <c r="C172" s="68" t="s">
        <v>937</v>
      </c>
      <c r="D172" s="18" t="s">
        <v>2315</v>
      </c>
      <c r="F172" s="52" t="s">
        <v>2316</v>
      </c>
      <c r="G172" s="18" t="s">
        <v>151</v>
      </c>
      <c r="H172" s="18" t="s">
        <v>98</v>
      </c>
      <c r="J172" s="69">
        <v>45580</v>
      </c>
      <c r="L172" s="18" t="s">
        <v>71</v>
      </c>
      <c r="M172" s="18" t="s">
        <v>71</v>
      </c>
      <c r="N172" s="18" t="s">
        <v>71</v>
      </c>
    </row>
    <row r="173" spans="1:14" x14ac:dyDescent="0.25">
      <c r="A173" s="18">
        <v>8462</v>
      </c>
      <c r="B173" s="67" t="s">
        <v>938</v>
      </c>
      <c r="C173" s="68" t="s">
        <v>939</v>
      </c>
      <c r="D173" s="18" t="s">
        <v>2317</v>
      </c>
      <c r="F173" s="52" t="s">
        <v>2318</v>
      </c>
      <c r="G173" s="18" t="s">
        <v>111</v>
      </c>
      <c r="H173" s="18" t="s">
        <v>98</v>
      </c>
      <c r="J173" s="69">
        <v>45580</v>
      </c>
    </row>
    <row r="174" spans="1:14" x14ac:dyDescent="0.25">
      <c r="A174" s="18">
        <v>8684</v>
      </c>
      <c r="B174" s="67" t="s">
        <v>503</v>
      </c>
      <c r="C174" s="68" t="s">
        <v>504</v>
      </c>
      <c r="D174" s="18" t="s">
        <v>1882</v>
      </c>
      <c r="F174" s="52" t="s">
        <v>1883</v>
      </c>
      <c r="G174" s="18" t="s">
        <v>74</v>
      </c>
      <c r="H174" s="18" t="s">
        <v>70</v>
      </c>
      <c r="J174" s="69">
        <v>45580</v>
      </c>
      <c r="L174" s="18" t="s">
        <v>71</v>
      </c>
    </row>
    <row r="175" spans="1:14" x14ac:dyDescent="0.25">
      <c r="A175" s="18">
        <v>6965</v>
      </c>
      <c r="B175" s="67" t="s">
        <v>228</v>
      </c>
      <c r="C175" s="68" t="s">
        <v>229</v>
      </c>
      <c r="D175" s="18" t="s">
        <v>1619</v>
      </c>
      <c r="F175" s="52" t="s">
        <v>1620</v>
      </c>
      <c r="G175" s="18" t="s">
        <v>151</v>
      </c>
      <c r="H175" s="18" t="s">
        <v>98</v>
      </c>
      <c r="J175" s="69">
        <v>45580</v>
      </c>
      <c r="M175" s="18" t="s">
        <v>71</v>
      </c>
    </row>
    <row r="176" spans="1:14" x14ac:dyDescent="0.25">
      <c r="A176" s="18">
        <v>6961</v>
      </c>
      <c r="B176" s="67" t="s">
        <v>232</v>
      </c>
      <c r="C176" s="68" t="s">
        <v>233</v>
      </c>
      <c r="D176" s="18" t="s">
        <v>1623</v>
      </c>
      <c r="F176" s="52" t="s">
        <v>1624</v>
      </c>
      <c r="G176" s="18" t="s">
        <v>126</v>
      </c>
      <c r="H176" s="18" t="s">
        <v>98</v>
      </c>
      <c r="J176" s="69">
        <v>45580</v>
      </c>
      <c r="L176" s="18" t="s">
        <v>71</v>
      </c>
    </row>
    <row r="177" spans="1:14" x14ac:dyDescent="0.25">
      <c r="A177" s="18">
        <v>13936</v>
      </c>
      <c r="B177" s="67" t="s">
        <v>1163</v>
      </c>
      <c r="C177" s="68" t="s">
        <v>1164</v>
      </c>
      <c r="D177" s="18" t="s">
        <v>2549</v>
      </c>
      <c r="F177" s="52" t="s">
        <v>2550</v>
      </c>
      <c r="G177" s="18" t="s">
        <v>151</v>
      </c>
      <c r="H177" s="18" t="s">
        <v>70</v>
      </c>
      <c r="I177" s="18" t="s">
        <v>1162</v>
      </c>
      <c r="J177" s="69">
        <v>45580</v>
      </c>
      <c r="L177" s="18" t="s">
        <v>71</v>
      </c>
    </row>
    <row r="178" spans="1:14" x14ac:dyDescent="0.25">
      <c r="A178" s="18">
        <v>7702</v>
      </c>
      <c r="B178" s="67" t="s">
        <v>627</v>
      </c>
      <c r="C178" s="68" t="s">
        <v>628</v>
      </c>
      <c r="D178" s="18" t="s">
        <v>2007</v>
      </c>
      <c r="F178" s="52" t="s">
        <v>2008</v>
      </c>
      <c r="G178" s="18" t="s">
        <v>60</v>
      </c>
      <c r="H178" s="18" t="s">
        <v>70</v>
      </c>
      <c r="J178" s="69">
        <v>45580</v>
      </c>
      <c r="N178" s="18" t="s">
        <v>71</v>
      </c>
    </row>
    <row r="179" spans="1:14" x14ac:dyDescent="0.25">
      <c r="A179" s="18">
        <v>7145</v>
      </c>
      <c r="B179" s="67" t="s">
        <v>512</v>
      </c>
      <c r="C179" s="68" t="s">
        <v>513</v>
      </c>
      <c r="D179" s="18" t="s">
        <v>1890</v>
      </c>
      <c r="F179" s="52" t="s">
        <v>1891</v>
      </c>
      <c r="G179" s="18" t="s">
        <v>107</v>
      </c>
      <c r="H179" s="18" t="s">
        <v>70</v>
      </c>
      <c r="J179" s="69">
        <v>45580</v>
      </c>
      <c r="L179" s="18" t="s">
        <v>71</v>
      </c>
    </row>
    <row r="180" spans="1:14" x14ac:dyDescent="0.25">
      <c r="A180" s="18">
        <v>7147</v>
      </c>
      <c r="B180" s="67" t="s">
        <v>510</v>
      </c>
      <c r="C180" s="68" t="s">
        <v>511</v>
      </c>
      <c r="D180" s="18" t="s">
        <v>1888</v>
      </c>
      <c r="F180" s="52" t="s">
        <v>1889</v>
      </c>
      <c r="G180" s="18" t="s">
        <v>107</v>
      </c>
      <c r="H180" s="18" t="s">
        <v>70</v>
      </c>
      <c r="J180" s="69">
        <v>45580</v>
      </c>
      <c r="L180" s="18" t="s">
        <v>71</v>
      </c>
    </row>
    <row r="181" spans="1:14" x14ac:dyDescent="0.25">
      <c r="A181" s="18">
        <v>7143</v>
      </c>
      <c r="B181" s="67" t="s">
        <v>508</v>
      </c>
      <c r="C181" s="68" t="s">
        <v>509</v>
      </c>
      <c r="D181" s="18" t="s">
        <v>1886</v>
      </c>
      <c r="F181" s="52" t="s">
        <v>1887</v>
      </c>
      <c r="G181" s="18" t="s">
        <v>691</v>
      </c>
      <c r="H181" s="18" t="s">
        <v>70</v>
      </c>
      <c r="J181" s="69">
        <v>45580</v>
      </c>
      <c r="L181" s="18" t="s">
        <v>71</v>
      </c>
    </row>
    <row r="182" spans="1:14" x14ac:dyDescent="0.25">
      <c r="A182" s="18">
        <v>7142</v>
      </c>
      <c r="B182" s="67" t="s">
        <v>514</v>
      </c>
      <c r="C182" s="68" t="s">
        <v>515</v>
      </c>
      <c r="D182" s="18" t="s">
        <v>1892</v>
      </c>
      <c r="F182" s="52" t="s">
        <v>1893</v>
      </c>
      <c r="G182" s="18" t="s">
        <v>107</v>
      </c>
      <c r="H182" s="18" t="s">
        <v>70</v>
      </c>
      <c r="J182" s="69">
        <v>45580</v>
      </c>
      <c r="L182" s="18" t="s">
        <v>71</v>
      </c>
    </row>
    <row r="183" spans="1:14" x14ac:dyDescent="0.25">
      <c r="A183" s="18">
        <v>7126</v>
      </c>
      <c r="B183" s="67" t="s">
        <v>522</v>
      </c>
      <c r="C183" s="68" t="s">
        <v>523</v>
      </c>
      <c r="D183" s="18" t="s">
        <v>1900</v>
      </c>
      <c r="F183" s="52" t="s">
        <v>1901</v>
      </c>
      <c r="G183" s="18" t="s">
        <v>159</v>
      </c>
      <c r="H183" s="18" t="s">
        <v>70</v>
      </c>
      <c r="J183" s="69">
        <v>45580</v>
      </c>
      <c r="N183" s="18" t="s">
        <v>71</v>
      </c>
    </row>
    <row r="184" spans="1:14" x14ac:dyDescent="0.25">
      <c r="A184" s="18">
        <v>7125</v>
      </c>
      <c r="B184" s="67" t="s">
        <v>520</v>
      </c>
      <c r="C184" s="68" t="s">
        <v>521</v>
      </c>
      <c r="D184" s="18" t="s">
        <v>1898</v>
      </c>
      <c r="F184" s="52" t="s">
        <v>1899</v>
      </c>
      <c r="G184" s="18" t="s">
        <v>159</v>
      </c>
      <c r="H184" s="18" t="s">
        <v>70</v>
      </c>
      <c r="J184" s="69">
        <v>45580</v>
      </c>
      <c r="N184" s="18" t="s">
        <v>71</v>
      </c>
    </row>
    <row r="185" spans="1:14" x14ac:dyDescent="0.25">
      <c r="A185" s="18">
        <v>7124</v>
      </c>
      <c r="B185" s="67" t="s">
        <v>551</v>
      </c>
      <c r="C185" s="68" t="s">
        <v>552</v>
      </c>
      <c r="D185" s="18" t="s">
        <v>1928</v>
      </c>
      <c r="F185" s="52" t="s">
        <v>1929</v>
      </c>
      <c r="G185" s="18" t="s">
        <v>159</v>
      </c>
      <c r="H185" s="18" t="s">
        <v>70</v>
      </c>
      <c r="J185" s="69">
        <v>45580</v>
      </c>
    </row>
    <row r="186" spans="1:14" x14ac:dyDescent="0.25">
      <c r="A186" s="18">
        <v>8674</v>
      </c>
      <c r="B186" s="67" t="s">
        <v>557</v>
      </c>
      <c r="C186" s="68" t="s">
        <v>558</v>
      </c>
      <c r="D186" s="18" t="s">
        <v>1934</v>
      </c>
      <c r="F186" s="52" t="s">
        <v>1935</v>
      </c>
      <c r="G186" s="18" t="s">
        <v>151</v>
      </c>
      <c r="H186" s="18" t="s">
        <v>98</v>
      </c>
      <c r="I186" s="18" t="s">
        <v>2829</v>
      </c>
      <c r="J186" s="69">
        <v>45580</v>
      </c>
      <c r="M186" s="18" t="s">
        <v>71</v>
      </c>
    </row>
    <row r="187" spans="1:14" x14ac:dyDescent="0.25">
      <c r="A187" s="18">
        <v>8658</v>
      </c>
      <c r="B187" s="67" t="s">
        <v>739</v>
      </c>
      <c r="C187" s="68" t="s">
        <v>740</v>
      </c>
      <c r="D187" s="18" t="s">
        <v>2114</v>
      </c>
      <c r="F187" s="52" t="s">
        <v>2115</v>
      </c>
      <c r="G187" s="18" t="s">
        <v>2826</v>
      </c>
      <c r="H187" s="18" t="s">
        <v>98</v>
      </c>
      <c r="J187" s="69">
        <v>45580</v>
      </c>
      <c r="L187" s="18" t="s">
        <v>71</v>
      </c>
    </row>
    <row r="188" spans="1:14" x14ac:dyDescent="0.25">
      <c r="A188" s="18">
        <v>8662</v>
      </c>
      <c r="B188" s="67" t="s">
        <v>741</v>
      </c>
      <c r="C188" s="68" t="s">
        <v>742</v>
      </c>
      <c r="D188" s="18" t="s">
        <v>2116</v>
      </c>
      <c r="F188" s="52" t="s">
        <v>2117</v>
      </c>
      <c r="G188" s="18" t="s">
        <v>2826</v>
      </c>
      <c r="H188" s="18" t="s">
        <v>98</v>
      </c>
      <c r="J188" s="69">
        <v>45580</v>
      </c>
      <c r="N188" s="18" t="s">
        <v>71</v>
      </c>
    </row>
    <row r="189" spans="1:14" x14ac:dyDescent="0.25">
      <c r="A189" s="18">
        <v>14146</v>
      </c>
      <c r="B189" s="67" t="s">
        <v>485</v>
      </c>
      <c r="C189" s="68" t="s">
        <v>486</v>
      </c>
      <c r="D189" s="18" t="s">
        <v>1864</v>
      </c>
      <c r="F189" s="52" t="s">
        <v>1865</v>
      </c>
      <c r="G189" s="18" t="s">
        <v>80</v>
      </c>
      <c r="H189" s="18" t="s">
        <v>70</v>
      </c>
      <c r="J189" s="69">
        <v>45580</v>
      </c>
      <c r="M189" s="18" t="s">
        <v>71</v>
      </c>
    </row>
    <row r="190" spans="1:14" x14ac:dyDescent="0.25">
      <c r="A190" s="18">
        <v>9917</v>
      </c>
      <c r="B190" s="67" t="s">
        <v>1388</v>
      </c>
      <c r="C190" s="68" t="s">
        <v>1389</v>
      </c>
      <c r="D190" s="18" t="s">
        <v>2772</v>
      </c>
      <c r="F190" s="52" t="s">
        <v>2773</v>
      </c>
      <c r="G190" s="18" t="s">
        <v>104</v>
      </c>
      <c r="H190" s="18" t="s">
        <v>70</v>
      </c>
      <c r="J190" s="69">
        <v>45580</v>
      </c>
      <c r="L190" s="18" t="s">
        <v>71</v>
      </c>
      <c r="M190" s="18" t="s">
        <v>71</v>
      </c>
    </row>
    <row r="191" spans="1:14" x14ac:dyDescent="0.25">
      <c r="A191" s="18">
        <v>7295</v>
      </c>
      <c r="B191" s="67" t="s">
        <v>1226</v>
      </c>
      <c r="C191" s="68" t="s">
        <v>1227</v>
      </c>
      <c r="D191" s="18" t="s">
        <v>2609</v>
      </c>
      <c r="F191" s="52" t="s">
        <v>2610</v>
      </c>
      <c r="G191" s="18" t="s">
        <v>184</v>
      </c>
      <c r="H191" s="18" t="s">
        <v>70</v>
      </c>
      <c r="J191" s="69">
        <v>45580</v>
      </c>
      <c r="L191" s="18" t="s">
        <v>71</v>
      </c>
    </row>
    <row r="192" spans="1:14" x14ac:dyDescent="0.25">
      <c r="A192" s="18">
        <v>7364</v>
      </c>
      <c r="B192" s="67" t="s">
        <v>572</v>
      </c>
      <c r="C192" s="68" t="s">
        <v>573</v>
      </c>
      <c r="D192" s="18" t="s">
        <v>1948</v>
      </c>
      <c r="F192" s="52" t="s">
        <v>1949</v>
      </c>
      <c r="G192" s="18" t="s">
        <v>104</v>
      </c>
      <c r="H192" s="18" t="s">
        <v>70</v>
      </c>
      <c r="J192" s="69">
        <v>45580</v>
      </c>
      <c r="L192" s="18" t="s">
        <v>71</v>
      </c>
    </row>
    <row r="193" spans="1:14" x14ac:dyDescent="0.25">
      <c r="A193" s="18">
        <v>11784</v>
      </c>
      <c r="B193" s="67" t="s">
        <v>574</v>
      </c>
      <c r="C193" s="68" t="s">
        <v>575</v>
      </c>
      <c r="D193" s="18" t="s">
        <v>1950</v>
      </c>
      <c r="F193" s="52" t="s">
        <v>1951</v>
      </c>
      <c r="G193" s="18" t="s">
        <v>58</v>
      </c>
      <c r="H193" s="18" t="s">
        <v>70</v>
      </c>
      <c r="J193" s="69">
        <v>45580</v>
      </c>
      <c r="N193" s="18" t="s">
        <v>71</v>
      </c>
    </row>
    <row r="194" spans="1:14" x14ac:dyDescent="0.25">
      <c r="A194" s="18">
        <v>10215</v>
      </c>
      <c r="B194" s="67" t="s">
        <v>716</v>
      </c>
      <c r="C194" s="68" t="s">
        <v>717</v>
      </c>
      <c r="D194" s="18" t="s">
        <v>2092</v>
      </c>
      <c r="F194" s="52" t="s">
        <v>2093</v>
      </c>
      <c r="G194" s="18" t="s">
        <v>342</v>
      </c>
      <c r="H194" s="18" t="s">
        <v>70</v>
      </c>
      <c r="I194" s="18" t="s">
        <v>343</v>
      </c>
      <c r="J194" s="69">
        <v>45580</v>
      </c>
      <c r="L194" s="18" t="s">
        <v>71</v>
      </c>
    </row>
    <row r="195" spans="1:14" x14ac:dyDescent="0.25">
      <c r="A195" s="18">
        <v>10205</v>
      </c>
      <c r="B195" s="67" t="s">
        <v>338</v>
      </c>
      <c r="C195" s="68" t="s">
        <v>339</v>
      </c>
      <c r="D195" s="18" t="s">
        <v>1721</v>
      </c>
      <c r="F195" s="52" t="s">
        <v>1722</v>
      </c>
      <c r="H195" s="18" t="s">
        <v>70</v>
      </c>
      <c r="J195" s="69">
        <v>45580</v>
      </c>
      <c r="N195" s="18" t="s">
        <v>71</v>
      </c>
    </row>
    <row r="196" spans="1:14" x14ac:dyDescent="0.25">
      <c r="A196" s="18">
        <v>10175</v>
      </c>
      <c r="B196" s="67" t="s">
        <v>412</v>
      </c>
      <c r="C196" s="68" t="s">
        <v>413</v>
      </c>
      <c r="D196" s="18" t="s">
        <v>1794</v>
      </c>
      <c r="F196" s="52" t="s">
        <v>1795</v>
      </c>
      <c r="H196" s="18" t="s">
        <v>70</v>
      </c>
      <c r="J196" s="69">
        <v>45580</v>
      </c>
      <c r="N196" s="18" t="s">
        <v>71</v>
      </c>
    </row>
    <row r="197" spans="1:14" x14ac:dyDescent="0.25">
      <c r="A197" s="18">
        <v>10217</v>
      </c>
      <c r="B197" s="67" t="s">
        <v>340</v>
      </c>
      <c r="C197" s="68" t="s">
        <v>341</v>
      </c>
      <c r="D197" s="18" t="s">
        <v>1723</v>
      </c>
      <c r="F197" s="52" t="s">
        <v>1724</v>
      </c>
      <c r="G197" s="18" t="s">
        <v>342</v>
      </c>
      <c r="H197" s="18" t="s">
        <v>70</v>
      </c>
      <c r="I197" s="18" t="s">
        <v>343</v>
      </c>
      <c r="J197" s="69">
        <v>45580</v>
      </c>
      <c r="L197" s="18" t="s">
        <v>71</v>
      </c>
    </row>
    <row r="198" spans="1:14" x14ac:dyDescent="0.25">
      <c r="A198" s="18">
        <v>10176</v>
      </c>
      <c r="B198" s="67" t="s">
        <v>410</v>
      </c>
      <c r="C198" s="68" t="s">
        <v>411</v>
      </c>
      <c r="D198" s="18" t="s">
        <v>1792</v>
      </c>
      <c r="F198" s="52" t="s">
        <v>1793</v>
      </c>
      <c r="H198" s="18" t="s">
        <v>70</v>
      </c>
      <c r="J198" s="69">
        <v>45580</v>
      </c>
      <c r="N198" s="18" t="s">
        <v>71</v>
      </c>
    </row>
    <row r="199" spans="1:14" x14ac:dyDescent="0.25">
      <c r="A199" s="18">
        <v>7505</v>
      </c>
      <c r="B199" s="67" t="s">
        <v>53</v>
      </c>
      <c r="C199" s="68" t="s">
        <v>73</v>
      </c>
      <c r="D199" s="18" t="s">
        <v>1488</v>
      </c>
      <c r="E199" s="51" t="s">
        <v>54</v>
      </c>
      <c r="F199" s="52" t="s">
        <v>1489</v>
      </c>
      <c r="G199" s="18" t="s">
        <v>60</v>
      </c>
      <c r="H199" s="18" t="s">
        <v>70</v>
      </c>
      <c r="J199" s="69">
        <v>45580</v>
      </c>
      <c r="L199" s="18" t="s">
        <v>71</v>
      </c>
    </row>
    <row r="200" spans="1:14" x14ac:dyDescent="0.25">
      <c r="A200" s="18">
        <v>7505</v>
      </c>
      <c r="B200" s="67" t="s">
        <v>53</v>
      </c>
      <c r="C200" s="68" t="s">
        <v>73</v>
      </c>
      <c r="D200" s="18" t="s">
        <v>1488</v>
      </c>
      <c r="E200" s="51" t="s">
        <v>68</v>
      </c>
      <c r="F200" s="52" t="s">
        <v>1490</v>
      </c>
      <c r="G200" s="18" t="s">
        <v>74</v>
      </c>
      <c r="H200" s="18" t="s">
        <v>70</v>
      </c>
      <c r="I200" s="18" t="s">
        <v>75</v>
      </c>
      <c r="J200" s="69">
        <v>45580</v>
      </c>
      <c r="L200" s="18" t="s">
        <v>71</v>
      </c>
    </row>
    <row r="201" spans="1:14" x14ac:dyDescent="0.25">
      <c r="A201" s="18">
        <v>7133</v>
      </c>
      <c r="B201" s="67" t="s">
        <v>971</v>
      </c>
      <c r="C201" s="68" t="s">
        <v>972</v>
      </c>
      <c r="D201" s="18" t="s">
        <v>2353</v>
      </c>
      <c r="F201" s="52" t="s">
        <v>2354</v>
      </c>
      <c r="G201" s="18" t="s">
        <v>159</v>
      </c>
      <c r="H201" s="18" t="s">
        <v>70</v>
      </c>
      <c r="J201" s="69">
        <v>45580</v>
      </c>
      <c r="L201" s="18" t="s">
        <v>71</v>
      </c>
    </row>
    <row r="202" spans="1:14" x14ac:dyDescent="0.25">
      <c r="A202" s="18">
        <v>7131</v>
      </c>
      <c r="B202" s="67" t="s">
        <v>969</v>
      </c>
      <c r="C202" s="68" t="s">
        <v>970</v>
      </c>
      <c r="D202" s="18" t="s">
        <v>2351</v>
      </c>
      <c r="F202" s="52" t="s">
        <v>2352</v>
      </c>
      <c r="G202" s="18" t="s">
        <v>159</v>
      </c>
      <c r="H202" s="18" t="s">
        <v>70</v>
      </c>
      <c r="J202" s="69">
        <v>45580</v>
      </c>
      <c r="L202" s="18" t="s">
        <v>71</v>
      </c>
      <c r="N202" s="18" t="s">
        <v>71</v>
      </c>
    </row>
    <row r="203" spans="1:14" x14ac:dyDescent="0.25">
      <c r="A203" s="18">
        <v>7130</v>
      </c>
      <c r="B203" s="67" t="s">
        <v>968</v>
      </c>
      <c r="C203" s="68" t="s">
        <v>2348</v>
      </c>
      <c r="D203" s="18" t="s">
        <v>2349</v>
      </c>
      <c r="F203" s="52" t="s">
        <v>2350</v>
      </c>
      <c r="G203" s="18" t="s">
        <v>111</v>
      </c>
      <c r="H203" s="18" t="s">
        <v>70</v>
      </c>
      <c r="J203" s="69">
        <v>45580</v>
      </c>
      <c r="N203" s="18" t="s">
        <v>71</v>
      </c>
    </row>
    <row r="204" spans="1:14" x14ac:dyDescent="0.25">
      <c r="A204" s="18">
        <v>15217</v>
      </c>
      <c r="B204" s="67" t="s">
        <v>1279</v>
      </c>
      <c r="C204" s="68" t="s">
        <v>1280</v>
      </c>
      <c r="D204" s="18" t="s">
        <v>2662</v>
      </c>
      <c r="F204" s="52" t="s">
        <v>2663</v>
      </c>
      <c r="G204" s="18" t="s">
        <v>59</v>
      </c>
      <c r="H204" s="18" t="s">
        <v>70</v>
      </c>
      <c r="J204" s="69">
        <v>45580</v>
      </c>
      <c r="L204" s="18" t="s">
        <v>71</v>
      </c>
    </row>
    <row r="205" spans="1:14" x14ac:dyDescent="0.25">
      <c r="A205" s="18">
        <v>15218</v>
      </c>
      <c r="B205" s="67" t="s">
        <v>1283</v>
      </c>
      <c r="C205" s="68" t="s">
        <v>1284</v>
      </c>
      <c r="D205" s="18" t="s">
        <v>2666</v>
      </c>
      <c r="F205" s="52" t="s">
        <v>2667</v>
      </c>
      <c r="G205" s="18" t="s">
        <v>59</v>
      </c>
      <c r="H205" s="18" t="s">
        <v>70</v>
      </c>
      <c r="J205" s="69">
        <v>45580</v>
      </c>
      <c r="L205" s="18" t="s">
        <v>71</v>
      </c>
    </row>
    <row r="206" spans="1:14" x14ac:dyDescent="0.25">
      <c r="A206" s="18">
        <v>15219</v>
      </c>
      <c r="B206" s="67" t="s">
        <v>1281</v>
      </c>
      <c r="C206" s="68" t="s">
        <v>1282</v>
      </c>
      <c r="D206" s="18" t="s">
        <v>2664</v>
      </c>
      <c r="F206" s="52" t="s">
        <v>2665</v>
      </c>
      <c r="G206" s="18" t="s">
        <v>59</v>
      </c>
      <c r="H206" s="18" t="s">
        <v>70</v>
      </c>
      <c r="J206" s="69">
        <v>45580</v>
      </c>
      <c r="L206" s="18" t="s">
        <v>71</v>
      </c>
    </row>
    <row r="207" spans="1:14" x14ac:dyDescent="0.25">
      <c r="A207" s="18">
        <v>17316</v>
      </c>
      <c r="B207" s="67" t="s">
        <v>611</v>
      </c>
      <c r="C207" s="68" t="s">
        <v>612</v>
      </c>
      <c r="D207" s="18" t="s">
        <v>1989</v>
      </c>
      <c r="F207" s="52" t="s">
        <v>1990</v>
      </c>
      <c r="G207" s="18" t="s">
        <v>58</v>
      </c>
      <c r="H207" s="18" t="s">
        <v>70</v>
      </c>
      <c r="J207" s="69">
        <v>45580</v>
      </c>
    </row>
    <row r="208" spans="1:14" x14ac:dyDescent="0.25">
      <c r="A208" s="18">
        <v>8085</v>
      </c>
      <c r="B208" s="67" t="s">
        <v>1018</v>
      </c>
      <c r="C208" s="68" t="s">
        <v>1019</v>
      </c>
      <c r="D208" s="18" t="s">
        <v>2400</v>
      </c>
      <c r="E208" s="51" t="s">
        <v>54</v>
      </c>
      <c r="F208" s="52" t="s">
        <v>2401</v>
      </c>
      <c r="G208" s="18" t="s">
        <v>69</v>
      </c>
      <c r="H208" s="18" t="s">
        <v>70</v>
      </c>
      <c r="J208" s="69">
        <v>45580</v>
      </c>
      <c r="K208" s="18" t="s">
        <v>130</v>
      </c>
      <c r="L208" s="18" t="s">
        <v>71</v>
      </c>
      <c r="M208" s="18" t="s">
        <v>71</v>
      </c>
    </row>
    <row r="209" spans="1:14" x14ac:dyDescent="0.25">
      <c r="A209" s="18">
        <v>8085</v>
      </c>
      <c r="B209" s="67" t="s">
        <v>1018</v>
      </c>
      <c r="C209" s="68" t="s">
        <v>1020</v>
      </c>
      <c r="D209" s="18" t="s">
        <v>2400</v>
      </c>
      <c r="E209" s="51" t="s">
        <v>68</v>
      </c>
      <c r="F209" s="52" t="s">
        <v>2402</v>
      </c>
      <c r="G209" s="18" t="s">
        <v>72</v>
      </c>
      <c r="H209" s="18" t="s">
        <v>70</v>
      </c>
      <c r="J209" s="69">
        <v>45580</v>
      </c>
      <c r="K209" s="18" t="s">
        <v>130</v>
      </c>
      <c r="L209" s="18" t="s">
        <v>71</v>
      </c>
      <c r="M209" s="18" t="s">
        <v>71</v>
      </c>
    </row>
    <row r="210" spans="1:14" x14ac:dyDescent="0.25">
      <c r="A210" s="18">
        <v>7712</v>
      </c>
      <c r="B210" s="67" t="s">
        <v>1432</v>
      </c>
      <c r="C210" s="68" t="s">
        <v>1433</v>
      </c>
      <c r="D210" s="18" t="s">
        <v>1998</v>
      </c>
      <c r="F210" s="52" t="s">
        <v>1999</v>
      </c>
      <c r="J210" s="69">
        <v>45580</v>
      </c>
      <c r="M210" s="18" t="s">
        <v>71</v>
      </c>
    </row>
    <row r="211" spans="1:14" x14ac:dyDescent="0.25">
      <c r="A211" s="18">
        <v>1004</v>
      </c>
      <c r="B211" s="67" t="s">
        <v>631</v>
      </c>
      <c r="C211" s="68" t="s">
        <v>632</v>
      </c>
      <c r="D211" s="18" t="s">
        <v>2011</v>
      </c>
      <c r="F211" s="52" t="s">
        <v>2012</v>
      </c>
      <c r="G211" s="18" t="s">
        <v>126</v>
      </c>
      <c r="H211" s="18" t="s">
        <v>70</v>
      </c>
      <c r="J211" s="69">
        <v>45580</v>
      </c>
      <c r="L211" s="18" t="s">
        <v>71</v>
      </c>
    </row>
    <row r="212" spans="1:14" x14ac:dyDescent="0.25">
      <c r="A212" s="18">
        <v>7695</v>
      </c>
      <c r="B212" s="67" t="s">
        <v>621</v>
      </c>
      <c r="C212" s="68" t="s">
        <v>622</v>
      </c>
      <c r="D212" s="18" t="s">
        <v>2002</v>
      </c>
      <c r="F212" s="52" t="s">
        <v>2003</v>
      </c>
      <c r="G212" s="18" t="s">
        <v>126</v>
      </c>
      <c r="H212" s="18" t="s">
        <v>70</v>
      </c>
      <c r="I212" s="18" t="s">
        <v>623</v>
      </c>
      <c r="J212" s="69">
        <v>45580</v>
      </c>
      <c r="L212" s="18" t="s">
        <v>71</v>
      </c>
    </row>
    <row r="213" spans="1:14" x14ac:dyDescent="0.25">
      <c r="A213" s="18">
        <v>7711</v>
      </c>
      <c r="B213" s="67" t="s">
        <v>619</v>
      </c>
      <c r="C213" s="68" t="s">
        <v>620</v>
      </c>
      <c r="D213" s="18" t="s">
        <v>2000</v>
      </c>
      <c r="F213" s="52" t="s">
        <v>2001</v>
      </c>
      <c r="G213" s="18" t="s">
        <v>126</v>
      </c>
      <c r="H213" s="18" t="s">
        <v>70</v>
      </c>
      <c r="J213" s="69">
        <v>45580</v>
      </c>
      <c r="L213" s="18" t="s">
        <v>71</v>
      </c>
      <c r="M213" s="18" t="s">
        <v>71</v>
      </c>
    </row>
    <row r="214" spans="1:14" x14ac:dyDescent="0.25">
      <c r="A214" s="18">
        <v>7714</v>
      </c>
      <c r="B214" s="67" t="s">
        <v>617</v>
      </c>
      <c r="C214" s="68" t="s">
        <v>618</v>
      </c>
      <c r="D214" s="18" t="s">
        <v>1995</v>
      </c>
      <c r="E214" s="51" t="s">
        <v>68</v>
      </c>
      <c r="F214" s="52" t="s">
        <v>1996</v>
      </c>
      <c r="G214" s="18" t="s">
        <v>74</v>
      </c>
      <c r="H214" s="18" t="s">
        <v>70</v>
      </c>
      <c r="J214" s="69">
        <v>45580</v>
      </c>
      <c r="L214" s="18" t="s">
        <v>71</v>
      </c>
      <c r="N214" s="18" t="s">
        <v>71</v>
      </c>
    </row>
    <row r="215" spans="1:14" x14ac:dyDescent="0.25">
      <c r="A215" s="18">
        <v>7714</v>
      </c>
      <c r="B215" s="67" t="s">
        <v>617</v>
      </c>
      <c r="C215" s="68" t="s">
        <v>618</v>
      </c>
      <c r="D215" s="18" t="s">
        <v>1995</v>
      </c>
      <c r="E215" s="51" t="s">
        <v>54</v>
      </c>
      <c r="F215" s="52" t="s">
        <v>1997</v>
      </c>
      <c r="G215" s="18" t="s">
        <v>60</v>
      </c>
      <c r="H215" s="18" t="s">
        <v>70</v>
      </c>
      <c r="J215" s="69">
        <v>45580</v>
      </c>
      <c r="L215" s="18" t="s">
        <v>71</v>
      </c>
      <c r="N215" s="18" t="s">
        <v>71</v>
      </c>
    </row>
    <row r="216" spans="1:14" x14ac:dyDescent="0.25">
      <c r="A216" s="18">
        <v>7716</v>
      </c>
      <c r="B216" s="67" t="s">
        <v>629</v>
      </c>
      <c r="C216" s="68" t="s">
        <v>630</v>
      </c>
      <c r="D216" s="18" t="s">
        <v>2009</v>
      </c>
      <c r="F216" s="52" t="s">
        <v>2010</v>
      </c>
      <c r="G216" s="18" t="s">
        <v>126</v>
      </c>
      <c r="H216" s="18" t="s">
        <v>70</v>
      </c>
      <c r="J216" s="69">
        <v>45580</v>
      </c>
      <c r="L216" s="18" t="s">
        <v>71</v>
      </c>
    </row>
    <row r="217" spans="1:14" x14ac:dyDescent="0.25">
      <c r="A217" s="18">
        <v>7709</v>
      </c>
      <c r="B217" s="67" t="s">
        <v>633</v>
      </c>
      <c r="C217" s="68" t="s">
        <v>634</v>
      </c>
      <c r="D217" s="18" t="s">
        <v>2013</v>
      </c>
      <c r="F217" s="52" t="s">
        <v>2014</v>
      </c>
      <c r="G217" s="18" t="s">
        <v>74</v>
      </c>
      <c r="H217" s="18" t="s">
        <v>70</v>
      </c>
      <c r="J217" s="69">
        <v>45580</v>
      </c>
      <c r="L217" s="18" t="s">
        <v>71</v>
      </c>
    </row>
    <row r="218" spans="1:14" x14ac:dyDescent="0.25">
      <c r="A218" s="18">
        <v>7723</v>
      </c>
      <c r="B218" s="67" t="s">
        <v>615</v>
      </c>
      <c r="C218" s="68" t="s">
        <v>616</v>
      </c>
      <c r="D218" s="18" t="s">
        <v>1993</v>
      </c>
      <c r="F218" s="52" t="s">
        <v>1994</v>
      </c>
      <c r="G218" s="18" t="s">
        <v>69</v>
      </c>
      <c r="H218" s="18" t="s">
        <v>70</v>
      </c>
      <c r="J218" s="69">
        <v>45580</v>
      </c>
      <c r="L218" s="18" t="s">
        <v>71</v>
      </c>
    </row>
    <row r="219" spans="1:14" x14ac:dyDescent="0.25">
      <c r="A219" s="18">
        <v>1006</v>
      </c>
      <c r="B219" s="67" t="s">
        <v>624</v>
      </c>
      <c r="C219" s="68" t="s">
        <v>626</v>
      </c>
      <c r="D219" s="18" t="s">
        <v>2004</v>
      </c>
      <c r="E219" s="51" t="s">
        <v>54</v>
      </c>
      <c r="F219" s="52" t="s">
        <v>2006</v>
      </c>
      <c r="G219" s="18" t="s">
        <v>72</v>
      </c>
      <c r="H219" s="18" t="s">
        <v>70</v>
      </c>
      <c r="J219" s="69">
        <v>45580</v>
      </c>
      <c r="L219" s="18" t="s">
        <v>71</v>
      </c>
      <c r="N219" s="18" t="s">
        <v>71</v>
      </c>
    </row>
    <row r="220" spans="1:14" x14ac:dyDescent="0.25">
      <c r="A220" s="18">
        <v>1006</v>
      </c>
      <c r="B220" s="67" t="s">
        <v>624</v>
      </c>
      <c r="C220" s="68" t="s">
        <v>625</v>
      </c>
      <c r="D220" s="18" t="s">
        <v>2004</v>
      </c>
      <c r="E220" s="51" t="s">
        <v>68</v>
      </c>
      <c r="F220" s="52" t="s">
        <v>2005</v>
      </c>
      <c r="G220" s="18" t="s">
        <v>69</v>
      </c>
      <c r="H220" s="18" t="s">
        <v>70</v>
      </c>
      <c r="J220" s="69">
        <v>45580</v>
      </c>
      <c r="L220" s="18" t="s">
        <v>71</v>
      </c>
      <c r="N220" s="18" t="s">
        <v>71</v>
      </c>
    </row>
    <row r="221" spans="1:14" x14ac:dyDescent="0.25">
      <c r="A221" s="18">
        <v>16402</v>
      </c>
      <c r="B221" s="67" t="s">
        <v>1303</v>
      </c>
      <c r="C221" s="68" t="s">
        <v>1304</v>
      </c>
      <c r="D221" s="18" t="s">
        <v>2686</v>
      </c>
      <c r="F221" s="52" t="s">
        <v>2687</v>
      </c>
      <c r="G221" s="18" t="s">
        <v>101</v>
      </c>
      <c r="H221" s="18" t="s">
        <v>70</v>
      </c>
      <c r="J221" s="69">
        <v>45580</v>
      </c>
      <c r="L221" s="18" t="s">
        <v>71</v>
      </c>
    </row>
    <row r="222" spans="1:14" x14ac:dyDescent="0.25">
      <c r="A222" s="18">
        <v>16387</v>
      </c>
      <c r="B222" s="67" t="s">
        <v>1295</v>
      </c>
      <c r="C222" s="68" t="s">
        <v>1296</v>
      </c>
      <c r="D222" s="18" t="s">
        <v>2678</v>
      </c>
      <c r="F222" s="52" t="s">
        <v>2679</v>
      </c>
      <c r="G222" s="18" t="s">
        <v>58</v>
      </c>
      <c r="H222" s="18" t="s">
        <v>70</v>
      </c>
      <c r="J222" s="69">
        <v>45580</v>
      </c>
      <c r="L222" s="18" t="s">
        <v>71</v>
      </c>
    </row>
    <row r="223" spans="1:14" x14ac:dyDescent="0.25">
      <c r="A223" s="18">
        <v>16390</v>
      </c>
      <c r="B223" s="67" t="s">
        <v>1305</v>
      </c>
      <c r="C223" s="68" t="s">
        <v>1306</v>
      </c>
      <c r="D223" s="18" t="s">
        <v>2688</v>
      </c>
      <c r="F223" s="52" t="s">
        <v>2689</v>
      </c>
      <c r="G223" s="18" t="s">
        <v>58</v>
      </c>
      <c r="H223" s="18" t="s">
        <v>70</v>
      </c>
      <c r="J223" s="69">
        <v>45580</v>
      </c>
      <c r="L223" s="18" t="s">
        <v>71</v>
      </c>
    </row>
    <row r="224" spans="1:14" x14ac:dyDescent="0.25">
      <c r="A224" s="18">
        <v>16388</v>
      </c>
      <c r="B224" s="67" t="s">
        <v>1297</v>
      </c>
      <c r="C224" s="68" t="s">
        <v>1298</v>
      </c>
      <c r="D224" s="18" t="s">
        <v>2680</v>
      </c>
      <c r="F224" s="52" t="s">
        <v>2681</v>
      </c>
      <c r="G224" s="18" t="s">
        <v>58</v>
      </c>
      <c r="H224" s="18" t="s">
        <v>70</v>
      </c>
      <c r="J224" s="69">
        <v>45580</v>
      </c>
      <c r="L224" s="18" t="s">
        <v>71</v>
      </c>
    </row>
    <row r="225" spans="1:14" x14ac:dyDescent="0.25">
      <c r="A225" s="18">
        <v>16394</v>
      </c>
      <c r="B225" s="67" t="s">
        <v>1309</v>
      </c>
      <c r="C225" s="68" t="s">
        <v>1310</v>
      </c>
      <c r="D225" s="18" t="s">
        <v>2692</v>
      </c>
      <c r="F225" s="52" t="s">
        <v>2693</v>
      </c>
      <c r="G225" s="18" t="s">
        <v>199</v>
      </c>
      <c r="H225" s="18" t="s">
        <v>70</v>
      </c>
      <c r="J225" s="69">
        <v>45580</v>
      </c>
      <c r="L225" s="18" t="s">
        <v>71</v>
      </c>
    </row>
    <row r="226" spans="1:14" x14ac:dyDescent="0.25">
      <c r="A226" s="18">
        <v>16389</v>
      </c>
      <c r="B226" s="67" t="s">
        <v>1301</v>
      </c>
      <c r="C226" s="68" t="s">
        <v>1302</v>
      </c>
      <c r="D226" s="18" t="s">
        <v>2684</v>
      </c>
      <c r="F226" s="52" t="s">
        <v>2685</v>
      </c>
      <c r="G226" s="18" t="s">
        <v>58</v>
      </c>
      <c r="H226" s="18" t="s">
        <v>70</v>
      </c>
      <c r="J226" s="69">
        <v>45580</v>
      </c>
      <c r="L226" s="18" t="s">
        <v>71</v>
      </c>
    </row>
    <row r="227" spans="1:14" x14ac:dyDescent="0.25">
      <c r="A227" s="18">
        <v>16398</v>
      </c>
      <c r="B227" s="67" t="s">
        <v>1293</v>
      </c>
      <c r="C227" s="68" t="s">
        <v>1294</v>
      </c>
      <c r="D227" s="18" t="s">
        <v>2676</v>
      </c>
      <c r="F227" s="52" t="s">
        <v>2677</v>
      </c>
      <c r="G227" s="18" t="s">
        <v>58</v>
      </c>
      <c r="H227" s="18" t="s">
        <v>70</v>
      </c>
      <c r="J227" s="69">
        <v>45580</v>
      </c>
      <c r="L227" s="18" t="s">
        <v>71</v>
      </c>
    </row>
    <row r="228" spans="1:14" x14ac:dyDescent="0.25">
      <c r="A228" s="18">
        <v>16395</v>
      </c>
      <c r="B228" s="67" t="s">
        <v>1307</v>
      </c>
      <c r="C228" s="68" t="s">
        <v>1308</v>
      </c>
      <c r="D228" s="18" t="s">
        <v>2690</v>
      </c>
      <c r="F228" s="52" t="s">
        <v>2691</v>
      </c>
      <c r="G228" s="18" t="s">
        <v>199</v>
      </c>
      <c r="H228" s="18" t="s">
        <v>70</v>
      </c>
      <c r="J228" s="69">
        <v>45580</v>
      </c>
      <c r="L228" s="18" t="s">
        <v>71</v>
      </c>
    </row>
    <row r="229" spans="1:14" x14ac:dyDescent="0.25">
      <c r="A229" s="18">
        <v>16400</v>
      </c>
      <c r="B229" s="67" t="s">
        <v>1299</v>
      </c>
      <c r="C229" s="68" t="s">
        <v>1300</v>
      </c>
      <c r="D229" s="18" t="s">
        <v>2682</v>
      </c>
      <c r="F229" s="52" t="s">
        <v>2683</v>
      </c>
      <c r="G229" s="18" t="s">
        <v>101</v>
      </c>
      <c r="H229" s="18" t="s">
        <v>70</v>
      </c>
      <c r="J229" s="69">
        <v>45580</v>
      </c>
      <c r="L229" s="18" t="s">
        <v>71</v>
      </c>
    </row>
    <row r="230" spans="1:14" x14ac:dyDescent="0.25">
      <c r="A230" s="18">
        <v>16404</v>
      </c>
      <c r="B230" s="67" t="s">
        <v>1313</v>
      </c>
      <c r="C230" s="68" t="s">
        <v>1314</v>
      </c>
      <c r="D230" s="18" t="s">
        <v>2696</v>
      </c>
      <c r="F230" s="52" t="s">
        <v>2697</v>
      </c>
      <c r="G230" s="18" t="s">
        <v>101</v>
      </c>
      <c r="H230" s="18" t="s">
        <v>70</v>
      </c>
      <c r="J230" s="69">
        <v>45580</v>
      </c>
      <c r="L230" s="18" t="s">
        <v>71</v>
      </c>
    </row>
    <row r="231" spans="1:14" x14ac:dyDescent="0.25">
      <c r="A231" s="18">
        <v>16405</v>
      </c>
      <c r="B231" s="67" t="s">
        <v>1311</v>
      </c>
      <c r="C231" s="68" t="s">
        <v>1312</v>
      </c>
      <c r="D231" s="18" t="s">
        <v>2694</v>
      </c>
      <c r="F231" s="52" t="s">
        <v>2695</v>
      </c>
      <c r="G231" s="18" t="s">
        <v>101</v>
      </c>
      <c r="H231" s="18" t="s">
        <v>70</v>
      </c>
      <c r="J231" s="69">
        <v>45580</v>
      </c>
      <c r="L231" s="18" t="s">
        <v>71</v>
      </c>
    </row>
    <row r="232" spans="1:14" x14ac:dyDescent="0.25">
      <c r="A232" s="18">
        <v>7104</v>
      </c>
      <c r="B232" s="67" t="s">
        <v>1425</v>
      </c>
      <c r="C232" s="68" t="s">
        <v>1426</v>
      </c>
      <c r="D232" s="18" t="s">
        <v>2428</v>
      </c>
      <c r="F232" s="52" t="s">
        <v>2429</v>
      </c>
      <c r="G232" s="18" t="s">
        <v>136</v>
      </c>
      <c r="H232" s="18" t="s">
        <v>98</v>
      </c>
      <c r="J232" s="69">
        <v>45580</v>
      </c>
      <c r="K232" s="18" t="s">
        <v>1427</v>
      </c>
      <c r="L232" s="18" t="s">
        <v>71</v>
      </c>
    </row>
    <row r="233" spans="1:14" x14ac:dyDescent="0.25">
      <c r="A233" s="18">
        <v>7106</v>
      </c>
      <c r="B233" s="67" t="s">
        <v>1037</v>
      </c>
      <c r="C233" s="68" t="s">
        <v>1038</v>
      </c>
      <c r="D233" s="18" t="s">
        <v>2420</v>
      </c>
      <c r="F233" s="52" t="s">
        <v>2421</v>
      </c>
      <c r="G233" s="18" t="s">
        <v>184</v>
      </c>
      <c r="H233" s="18" t="s">
        <v>98</v>
      </c>
      <c r="J233" s="69">
        <v>45580</v>
      </c>
      <c r="L233" s="18" t="s">
        <v>71</v>
      </c>
    </row>
    <row r="234" spans="1:14" x14ac:dyDescent="0.25">
      <c r="A234" s="18">
        <v>6858</v>
      </c>
      <c r="B234" s="67" t="s">
        <v>1291</v>
      </c>
      <c r="C234" s="68" t="s">
        <v>1292</v>
      </c>
      <c r="D234" s="18" t="s">
        <v>2674</v>
      </c>
      <c r="F234" s="52" t="s">
        <v>2675</v>
      </c>
      <c r="G234" s="18" t="s">
        <v>184</v>
      </c>
      <c r="H234" s="18" t="s">
        <v>70</v>
      </c>
      <c r="J234" s="69">
        <v>45580</v>
      </c>
      <c r="M234" s="18" t="s">
        <v>71</v>
      </c>
      <c r="N234" s="18" t="s">
        <v>71</v>
      </c>
    </row>
    <row r="235" spans="1:14" x14ac:dyDescent="0.25">
      <c r="A235" s="18">
        <v>6859</v>
      </c>
      <c r="B235" s="67" t="s">
        <v>1289</v>
      </c>
      <c r="C235" s="68" t="s">
        <v>1290</v>
      </c>
      <c r="D235" s="18" t="s">
        <v>2672</v>
      </c>
      <c r="F235" s="52" t="s">
        <v>2673</v>
      </c>
      <c r="G235" s="18" t="s">
        <v>136</v>
      </c>
      <c r="H235" s="18" t="s">
        <v>70</v>
      </c>
      <c r="J235" s="69">
        <v>45580</v>
      </c>
      <c r="M235" s="18" t="s">
        <v>71</v>
      </c>
      <c r="N235" s="18" t="s">
        <v>71</v>
      </c>
    </row>
    <row r="236" spans="1:14" x14ac:dyDescent="0.25">
      <c r="A236" s="18">
        <v>6851</v>
      </c>
      <c r="B236" s="67" t="s">
        <v>1285</v>
      </c>
      <c r="C236" s="68" t="s">
        <v>1286</v>
      </c>
      <c r="D236" s="18" t="s">
        <v>2668</v>
      </c>
      <c r="F236" s="52" t="s">
        <v>2669</v>
      </c>
      <c r="G236" s="18" t="s">
        <v>136</v>
      </c>
      <c r="H236" s="18" t="s">
        <v>70</v>
      </c>
      <c r="J236" s="69">
        <v>45580</v>
      </c>
      <c r="L236" s="18" t="s">
        <v>71</v>
      </c>
    </row>
    <row r="237" spans="1:14" x14ac:dyDescent="0.25">
      <c r="A237" s="18">
        <v>6857</v>
      </c>
      <c r="B237" s="67" t="s">
        <v>1287</v>
      </c>
      <c r="C237" s="68" t="s">
        <v>1288</v>
      </c>
      <c r="D237" s="18" t="s">
        <v>2670</v>
      </c>
      <c r="F237" s="52" t="s">
        <v>2671</v>
      </c>
      <c r="G237" s="18" t="s">
        <v>136</v>
      </c>
      <c r="H237" s="18" t="s">
        <v>70</v>
      </c>
      <c r="J237" s="69">
        <v>45580</v>
      </c>
      <c r="M237" s="18" t="s">
        <v>71</v>
      </c>
      <c r="N237" s="18" t="s">
        <v>71</v>
      </c>
    </row>
    <row r="238" spans="1:14" x14ac:dyDescent="0.25">
      <c r="A238" s="18">
        <v>17305</v>
      </c>
      <c r="B238" s="67" t="s">
        <v>643</v>
      </c>
      <c r="C238" s="68" t="s">
        <v>644</v>
      </c>
      <c r="D238" s="18" t="s">
        <v>2023</v>
      </c>
      <c r="F238" s="52" t="s">
        <v>2024</v>
      </c>
      <c r="G238" s="18" t="s">
        <v>58</v>
      </c>
      <c r="H238" s="18" t="s">
        <v>70</v>
      </c>
      <c r="J238" s="69">
        <v>45580</v>
      </c>
      <c r="M238" s="18" t="s">
        <v>71</v>
      </c>
    </row>
    <row r="239" spans="1:14" x14ac:dyDescent="0.25">
      <c r="A239" s="18">
        <v>8316</v>
      </c>
      <c r="B239" s="67" t="s">
        <v>662</v>
      </c>
      <c r="C239" s="68" t="s">
        <v>663</v>
      </c>
      <c r="D239" s="18" t="s">
        <v>2042</v>
      </c>
      <c r="F239" s="52" t="s">
        <v>2043</v>
      </c>
      <c r="G239" s="18" t="s">
        <v>159</v>
      </c>
      <c r="H239" s="18" t="s">
        <v>70</v>
      </c>
      <c r="J239" s="69">
        <v>45580</v>
      </c>
      <c r="L239" s="18" t="s">
        <v>71</v>
      </c>
    </row>
    <row r="240" spans="1:14" x14ac:dyDescent="0.25">
      <c r="A240" s="18">
        <v>8319</v>
      </c>
      <c r="B240" s="67" t="s">
        <v>658</v>
      </c>
      <c r="C240" s="68" t="s">
        <v>659</v>
      </c>
      <c r="D240" s="18" t="s">
        <v>2038</v>
      </c>
      <c r="F240" s="52" t="s">
        <v>2039</v>
      </c>
      <c r="G240" s="18" t="s">
        <v>159</v>
      </c>
      <c r="H240" s="18" t="s">
        <v>70</v>
      </c>
      <c r="J240" s="69">
        <v>45580</v>
      </c>
      <c r="N240" s="18" t="s">
        <v>71</v>
      </c>
    </row>
    <row r="241" spans="1:14" x14ac:dyDescent="0.25">
      <c r="A241" s="18">
        <v>8317</v>
      </c>
      <c r="B241" s="67" t="s">
        <v>660</v>
      </c>
      <c r="C241" s="68" t="s">
        <v>661</v>
      </c>
      <c r="D241" s="18" t="s">
        <v>2040</v>
      </c>
      <c r="F241" s="52" t="s">
        <v>2041</v>
      </c>
      <c r="G241" s="18" t="s">
        <v>159</v>
      </c>
      <c r="H241" s="18" t="s">
        <v>70</v>
      </c>
      <c r="I241" s="18" t="s">
        <v>265</v>
      </c>
      <c r="J241" s="69">
        <v>45580</v>
      </c>
      <c r="L241" s="18" t="s">
        <v>71</v>
      </c>
    </row>
    <row r="242" spans="1:14" x14ac:dyDescent="0.25">
      <c r="A242" s="18">
        <v>7934</v>
      </c>
      <c r="B242" s="67" t="s">
        <v>648</v>
      </c>
      <c r="C242" s="68" t="s">
        <v>649</v>
      </c>
      <c r="D242" s="18" t="s">
        <v>2027</v>
      </c>
      <c r="F242" s="52" t="s">
        <v>2028</v>
      </c>
      <c r="J242" s="69">
        <v>45580</v>
      </c>
      <c r="M242" s="18" t="s">
        <v>71</v>
      </c>
    </row>
    <row r="243" spans="1:14" x14ac:dyDescent="0.25">
      <c r="A243" s="18">
        <v>6837</v>
      </c>
      <c r="B243" s="67" t="s">
        <v>650</v>
      </c>
      <c r="C243" s="68" t="s">
        <v>651</v>
      </c>
      <c r="D243" s="18" t="s">
        <v>2029</v>
      </c>
      <c r="E243" s="51" t="s">
        <v>54</v>
      </c>
      <c r="F243" s="52" t="s">
        <v>2030</v>
      </c>
      <c r="G243" s="18" t="s">
        <v>159</v>
      </c>
      <c r="H243" s="18" t="s">
        <v>70</v>
      </c>
      <c r="J243" s="69">
        <v>45580</v>
      </c>
      <c r="K243" s="18" t="s">
        <v>652</v>
      </c>
      <c r="N243" s="18" t="s">
        <v>71</v>
      </c>
    </row>
    <row r="244" spans="1:14" x14ac:dyDescent="0.25">
      <c r="A244" s="18">
        <v>6837</v>
      </c>
      <c r="B244" s="67" t="s">
        <v>650</v>
      </c>
      <c r="C244" s="68" t="s">
        <v>651</v>
      </c>
      <c r="D244" s="18" t="s">
        <v>2029</v>
      </c>
      <c r="E244" s="51" t="s">
        <v>68</v>
      </c>
      <c r="F244" s="52" t="s">
        <v>2031</v>
      </c>
      <c r="G244" s="18" t="s">
        <v>184</v>
      </c>
      <c r="H244" s="18" t="s">
        <v>70</v>
      </c>
      <c r="J244" s="69">
        <v>45580</v>
      </c>
      <c r="K244" s="18" t="s">
        <v>652</v>
      </c>
      <c r="N244" s="18" t="s">
        <v>71</v>
      </c>
    </row>
    <row r="245" spans="1:14" x14ac:dyDescent="0.25">
      <c r="A245" s="18">
        <v>7285</v>
      </c>
      <c r="B245" s="67" t="s">
        <v>244</v>
      </c>
      <c r="C245" s="68" t="s">
        <v>245</v>
      </c>
      <c r="D245" s="18" t="s">
        <v>1635</v>
      </c>
      <c r="F245" s="52" t="s">
        <v>1636</v>
      </c>
      <c r="G245" s="18" t="s">
        <v>111</v>
      </c>
      <c r="H245" s="18" t="s">
        <v>70</v>
      </c>
      <c r="J245" s="69">
        <v>45580</v>
      </c>
      <c r="N245" s="18" t="s">
        <v>71</v>
      </c>
    </row>
    <row r="246" spans="1:14" x14ac:dyDescent="0.25">
      <c r="A246" s="18">
        <v>7293</v>
      </c>
      <c r="B246" s="67" t="s">
        <v>242</v>
      </c>
      <c r="C246" s="68" t="s">
        <v>243</v>
      </c>
      <c r="D246" s="18" t="s">
        <v>1633</v>
      </c>
      <c r="F246" s="52" t="s">
        <v>1634</v>
      </c>
      <c r="G246" s="18" t="s">
        <v>111</v>
      </c>
      <c r="H246" s="18" t="s">
        <v>70</v>
      </c>
      <c r="J246" s="69">
        <v>45580</v>
      </c>
      <c r="N246" s="18" t="s">
        <v>71</v>
      </c>
    </row>
    <row r="247" spans="1:14" x14ac:dyDescent="0.25">
      <c r="A247" s="18">
        <v>7282</v>
      </c>
      <c r="B247" s="67" t="s">
        <v>246</v>
      </c>
      <c r="C247" s="68" t="s">
        <v>247</v>
      </c>
      <c r="D247" s="18" t="s">
        <v>1637</v>
      </c>
      <c r="F247" s="52" t="s">
        <v>1638</v>
      </c>
      <c r="G247" s="18" t="s">
        <v>159</v>
      </c>
      <c r="H247" s="18" t="s">
        <v>70</v>
      </c>
      <c r="J247" s="69">
        <v>45580</v>
      </c>
      <c r="L247" s="18" t="s">
        <v>71</v>
      </c>
    </row>
    <row r="248" spans="1:14" x14ac:dyDescent="0.25">
      <c r="A248" s="18">
        <v>7292</v>
      </c>
      <c r="B248" s="67" t="s">
        <v>250</v>
      </c>
      <c r="C248" s="68" t="s">
        <v>251</v>
      </c>
      <c r="D248" s="18" t="s">
        <v>1641</v>
      </c>
      <c r="F248" s="52" t="s">
        <v>1642</v>
      </c>
      <c r="G248" s="18" t="s">
        <v>159</v>
      </c>
      <c r="H248" s="18" t="s">
        <v>70</v>
      </c>
      <c r="J248" s="69">
        <v>45580</v>
      </c>
      <c r="L248" s="18" t="s">
        <v>71</v>
      </c>
    </row>
    <row r="249" spans="1:14" x14ac:dyDescent="0.25">
      <c r="A249" s="18">
        <v>7290</v>
      </c>
      <c r="B249" s="67" t="s">
        <v>248</v>
      </c>
      <c r="C249" s="68" t="s">
        <v>249</v>
      </c>
      <c r="D249" s="18" t="s">
        <v>1639</v>
      </c>
      <c r="F249" s="52" t="s">
        <v>1640</v>
      </c>
      <c r="G249" s="18" t="s">
        <v>111</v>
      </c>
      <c r="H249" s="18" t="s">
        <v>70</v>
      </c>
      <c r="J249" s="69">
        <v>45580</v>
      </c>
      <c r="L249" s="18" t="s">
        <v>71</v>
      </c>
    </row>
    <row r="250" spans="1:14" x14ac:dyDescent="0.25">
      <c r="A250" s="18">
        <v>7286</v>
      </c>
      <c r="B250" s="67" t="s">
        <v>252</v>
      </c>
      <c r="C250" s="68" t="s">
        <v>253</v>
      </c>
      <c r="D250" s="18" t="s">
        <v>1643</v>
      </c>
      <c r="F250" s="52" t="s">
        <v>1644</v>
      </c>
      <c r="G250" s="18" t="s">
        <v>111</v>
      </c>
      <c r="H250" s="18" t="s">
        <v>70</v>
      </c>
      <c r="J250" s="69">
        <v>45580</v>
      </c>
      <c r="L250" s="18" t="s">
        <v>71</v>
      </c>
    </row>
    <row r="251" spans="1:14" x14ac:dyDescent="0.25">
      <c r="A251" s="18">
        <v>6710</v>
      </c>
      <c r="B251" s="67" t="s">
        <v>664</v>
      </c>
      <c r="C251" s="68" t="s">
        <v>665</v>
      </c>
      <c r="D251" s="18" t="s">
        <v>2044</v>
      </c>
      <c r="F251" s="52" t="s">
        <v>2045</v>
      </c>
      <c r="G251" s="18" t="s">
        <v>111</v>
      </c>
      <c r="H251" s="18" t="s">
        <v>70</v>
      </c>
      <c r="J251" s="69">
        <v>45580</v>
      </c>
      <c r="L251" s="18" t="s">
        <v>71</v>
      </c>
    </row>
    <row r="252" spans="1:14" x14ac:dyDescent="0.25">
      <c r="A252" s="18">
        <v>18952</v>
      </c>
      <c r="B252" s="67" t="s">
        <v>666</v>
      </c>
      <c r="C252" s="68" t="s">
        <v>667</v>
      </c>
      <c r="D252" s="18" t="s">
        <v>2046</v>
      </c>
      <c r="F252" s="52" t="s">
        <v>2047</v>
      </c>
      <c r="G252" s="18" t="s">
        <v>126</v>
      </c>
      <c r="H252" s="18" t="s">
        <v>98</v>
      </c>
      <c r="I252" s="18" t="s">
        <v>129</v>
      </c>
      <c r="J252" s="69">
        <v>45580</v>
      </c>
      <c r="N252" s="18" t="s">
        <v>71</v>
      </c>
    </row>
    <row r="253" spans="1:14" x14ac:dyDescent="0.25">
      <c r="A253" s="18">
        <v>8309</v>
      </c>
      <c r="B253" s="67" t="s">
        <v>672</v>
      </c>
      <c r="C253" s="68" t="s">
        <v>673</v>
      </c>
      <c r="D253" s="18" t="s">
        <v>2052</v>
      </c>
      <c r="F253" s="52" t="s">
        <v>2053</v>
      </c>
      <c r="G253" s="18" t="s">
        <v>126</v>
      </c>
      <c r="H253" s="18" t="s">
        <v>98</v>
      </c>
      <c r="I253" s="18" t="s">
        <v>129</v>
      </c>
      <c r="J253" s="69">
        <v>45580</v>
      </c>
      <c r="L253" s="18" t="s">
        <v>71</v>
      </c>
      <c r="M253" s="18" t="s">
        <v>71</v>
      </c>
    </row>
    <row r="254" spans="1:14" x14ac:dyDescent="0.25">
      <c r="A254" s="18">
        <v>8868</v>
      </c>
      <c r="B254" s="67" t="s">
        <v>1138</v>
      </c>
      <c r="C254" s="68" t="s">
        <v>1139</v>
      </c>
      <c r="D254" s="18" t="s">
        <v>2523</v>
      </c>
      <c r="F254" s="52" t="s">
        <v>2524</v>
      </c>
      <c r="G254" s="18" t="s">
        <v>126</v>
      </c>
      <c r="H254" s="18" t="s">
        <v>70</v>
      </c>
      <c r="J254" s="69">
        <v>45580</v>
      </c>
      <c r="L254" s="18" t="s">
        <v>71</v>
      </c>
    </row>
    <row r="255" spans="1:14" x14ac:dyDescent="0.25">
      <c r="A255" s="18">
        <v>7313</v>
      </c>
      <c r="B255" s="67" t="s">
        <v>279</v>
      </c>
      <c r="C255" s="68" t="s">
        <v>280</v>
      </c>
      <c r="D255" s="18" t="s">
        <v>1665</v>
      </c>
      <c r="F255" s="52" t="s">
        <v>1666</v>
      </c>
      <c r="G255" s="18" t="s">
        <v>159</v>
      </c>
      <c r="H255" s="18" t="s">
        <v>70</v>
      </c>
      <c r="J255" s="69">
        <v>45580</v>
      </c>
      <c r="L255" s="18" t="s">
        <v>71</v>
      </c>
    </row>
    <row r="256" spans="1:14" x14ac:dyDescent="0.25">
      <c r="A256" s="18">
        <v>13888</v>
      </c>
      <c r="B256" s="67" t="s">
        <v>683</v>
      </c>
      <c r="C256" s="68" t="s">
        <v>684</v>
      </c>
      <c r="D256" s="18" t="s">
        <v>2062</v>
      </c>
      <c r="F256" s="52" t="s">
        <v>2063</v>
      </c>
      <c r="G256" s="18" t="s">
        <v>74</v>
      </c>
      <c r="H256" s="18" t="s">
        <v>70</v>
      </c>
      <c r="I256" s="18" t="s">
        <v>685</v>
      </c>
      <c r="J256" s="69">
        <v>45580</v>
      </c>
      <c r="L256" s="18" t="s">
        <v>71</v>
      </c>
    </row>
    <row r="257" spans="1:13" x14ac:dyDescent="0.25">
      <c r="A257" s="18">
        <v>7901</v>
      </c>
      <c r="B257" s="67" t="s">
        <v>259</v>
      </c>
      <c r="C257" s="68" t="s">
        <v>260</v>
      </c>
      <c r="D257" s="18" t="s">
        <v>1649</v>
      </c>
      <c r="F257" s="52" t="s">
        <v>1650</v>
      </c>
      <c r="G257" s="18" t="s">
        <v>126</v>
      </c>
      <c r="H257" s="18" t="s">
        <v>70</v>
      </c>
      <c r="J257" s="69">
        <v>45580</v>
      </c>
      <c r="L257" s="18" t="s">
        <v>71</v>
      </c>
    </row>
    <row r="258" spans="1:13" x14ac:dyDescent="0.25">
      <c r="A258" s="18">
        <v>9007</v>
      </c>
      <c r="B258" s="67" t="s">
        <v>700</v>
      </c>
      <c r="C258" s="68" t="s">
        <v>701</v>
      </c>
      <c r="D258" s="18" t="s">
        <v>2076</v>
      </c>
      <c r="F258" s="52" t="s">
        <v>2077</v>
      </c>
      <c r="G258" s="18" t="s">
        <v>342</v>
      </c>
      <c r="H258" s="18" t="s">
        <v>70</v>
      </c>
      <c r="J258" s="69">
        <v>45580</v>
      </c>
      <c r="M258" s="18" t="s">
        <v>71</v>
      </c>
    </row>
    <row r="259" spans="1:13" x14ac:dyDescent="0.25">
      <c r="A259" s="18">
        <v>8689</v>
      </c>
      <c r="B259" s="67" t="s">
        <v>708</v>
      </c>
      <c r="C259" s="68" t="s">
        <v>709</v>
      </c>
      <c r="D259" s="18" t="s">
        <v>2084</v>
      </c>
      <c r="F259" s="52" t="s">
        <v>2085</v>
      </c>
      <c r="G259" s="18" t="s">
        <v>168</v>
      </c>
      <c r="H259" s="18" t="s">
        <v>98</v>
      </c>
      <c r="J259" s="69">
        <v>45580</v>
      </c>
      <c r="L259" s="18" t="s">
        <v>71</v>
      </c>
    </row>
    <row r="260" spans="1:13" x14ac:dyDescent="0.25">
      <c r="A260" s="18">
        <v>14860</v>
      </c>
      <c r="B260" s="67" t="s">
        <v>635</v>
      </c>
      <c r="C260" s="68" t="s">
        <v>636</v>
      </c>
      <c r="D260" s="18" t="s">
        <v>2015</v>
      </c>
      <c r="F260" s="52" t="s">
        <v>2016</v>
      </c>
      <c r="G260" s="18" t="s">
        <v>101</v>
      </c>
      <c r="H260" s="18" t="s">
        <v>70</v>
      </c>
      <c r="J260" s="69">
        <v>45580</v>
      </c>
      <c r="L260" s="18" t="s">
        <v>71</v>
      </c>
    </row>
    <row r="261" spans="1:13" x14ac:dyDescent="0.25">
      <c r="A261" s="18">
        <v>14861</v>
      </c>
      <c r="B261" s="67" t="s">
        <v>639</v>
      </c>
      <c r="C261" s="68" t="s">
        <v>640</v>
      </c>
      <c r="D261" s="18" t="s">
        <v>2019</v>
      </c>
      <c r="F261" s="52" t="s">
        <v>2020</v>
      </c>
      <c r="G261" s="18" t="s">
        <v>101</v>
      </c>
      <c r="H261" s="18" t="s">
        <v>70</v>
      </c>
      <c r="J261" s="69">
        <v>45580</v>
      </c>
      <c r="L261" s="18" t="s">
        <v>71</v>
      </c>
    </row>
    <row r="262" spans="1:13" x14ac:dyDescent="0.25">
      <c r="A262" s="18">
        <v>14828</v>
      </c>
      <c r="B262" s="67" t="s">
        <v>920</v>
      </c>
      <c r="C262" s="68" t="s">
        <v>921</v>
      </c>
      <c r="D262" s="18" t="s">
        <v>2299</v>
      </c>
      <c r="F262" s="52" t="s">
        <v>2300</v>
      </c>
      <c r="G262" s="18" t="s">
        <v>58</v>
      </c>
      <c r="H262" s="18" t="s">
        <v>70</v>
      </c>
      <c r="J262" s="69">
        <v>45580</v>
      </c>
      <c r="L262" s="18" t="s">
        <v>71</v>
      </c>
    </row>
    <row r="263" spans="1:13" x14ac:dyDescent="0.25">
      <c r="A263" s="18">
        <v>14867</v>
      </c>
      <c r="B263" s="67" t="s">
        <v>637</v>
      </c>
      <c r="C263" s="68" t="s">
        <v>638</v>
      </c>
      <c r="D263" s="18" t="s">
        <v>2017</v>
      </c>
      <c r="F263" s="52" t="s">
        <v>2018</v>
      </c>
      <c r="G263" s="18" t="s">
        <v>101</v>
      </c>
      <c r="H263" s="18" t="s">
        <v>70</v>
      </c>
      <c r="J263" s="69">
        <v>45580</v>
      </c>
      <c r="L263" s="18" t="s">
        <v>71</v>
      </c>
    </row>
    <row r="264" spans="1:13" x14ac:dyDescent="0.25">
      <c r="A264" s="18">
        <v>14859</v>
      </c>
      <c r="B264" s="67" t="s">
        <v>641</v>
      </c>
      <c r="C264" s="68" t="s">
        <v>642</v>
      </c>
      <c r="D264" s="18" t="s">
        <v>2021</v>
      </c>
      <c r="F264" s="52" t="s">
        <v>2022</v>
      </c>
      <c r="G264" s="18" t="s">
        <v>101</v>
      </c>
      <c r="H264" s="18" t="s">
        <v>70</v>
      </c>
      <c r="J264" s="69">
        <v>45580</v>
      </c>
      <c r="L264" s="18" t="s">
        <v>71</v>
      </c>
    </row>
    <row r="265" spans="1:13" x14ac:dyDescent="0.25">
      <c r="A265" s="18">
        <v>18910</v>
      </c>
      <c r="B265" s="67" t="s">
        <v>922</v>
      </c>
      <c r="C265" s="68" t="s">
        <v>923</v>
      </c>
      <c r="D265" s="18" t="s">
        <v>2301</v>
      </c>
      <c r="F265" s="52" t="s">
        <v>2302</v>
      </c>
      <c r="G265" s="18" t="s">
        <v>58</v>
      </c>
      <c r="H265" s="18" t="s">
        <v>70</v>
      </c>
      <c r="J265" s="69">
        <v>45580</v>
      </c>
      <c r="L265" s="18" t="s">
        <v>71</v>
      </c>
    </row>
    <row r="266" spans="1:13" x14ac:dyDescent="0.25">
      <c r="A266" s="18">
        <v>8730</v>
      </c>
      <c r="B266" s="67" t="s">
        <v>793</v>
      </c>
      <c r="C266" s="68" t="s">
        <v>794</v>
      </c>
      <c r="D266" s="18" t="s">
        <v>2171</v>
      </c>
      <c r="F266" s="52" t="s">
        <v>2172</v>
      </c>
      <c r="G266" s="18" t="s">
        <v>111</v>
      </c>
      <c r="H266" s="18" t="s">
        <v>98</v>
      </c>
      <c r="J266" s="69">
        <v>45580</v>
      </c>
      <c r="L266" s="18" t="s">
        <v>71</v>
      </c>
    </row>
    <row r="267" spans="1:13" x14ac:dyDescent="0.25">
      <c r="A267" s="18">
        <v>8732</v>
      </c>
      <c r="B267" s="67" t="s">
        <v>781</v>
      </c>
      <c r="C267" s="68" t="s">
        <v>782</v>
      </c>
      <c r="D267" s="18" t="s">
        <v>2159</v>
      </c>
      <c r="F267" s="52" t="s">
        <v>2160</v>
      </c>
      <c r="G267" s="18" t="s">
        <v>159</v>
      </c>
      <c r="H267" s="18" t="s">
        <v>98</v>
      </c>
      <c r="J267" s="69">
        <v>45580</v>
      </c>
      <c r="L267" s="18" t="s">
        <v>71</v>
      </c>
    </row>
    <row r="268" spans="1:13" x14ac:dyDescent="0.25">
      <c r="A268" s="18">
        <v>8729</v>
      </c>
      <c r="B268" s="67" t="s">
        <v>799</v>
      </c>
      <c r="C268" s="68" t="s">
        <v>800</v>
      </c>
      <c r="D268" s="18" t="s">
        <v>2177</v>
      </c>
      <c r="F268" s="52" t="s">
        <v>2178</v>
      </c>
      <c r="G268" s="18" t="s">
        <v>184</v>
      </c>
      <c r="H268" s="18" t="s">
        <v>98</v>
      </c>
      <c r="J268" s="69">
        <v>45580</v>
      </c>
      <c r="L268" s="18" t="s">
        <v>71</v>
      </c>
    </row>
    <row r="269" spans="1:13" x14ac:dyDescent="0.25">
      <c r="A269" s="18">
        <v>8736</v>
      </c>
      <c r="B269" s="67" t="s">
        <v>795</v>
      </c>
      <c r="C269" s="68" t="s">
        <v>796</v>
      </c>
      <c r="D269" s="18" t="s">
        <v>2173</v>
      </c>
      <c r="F269" s="52" t="s">
        <v>2174</v>
      </c>
      <c r="G269" s="18" t="s">
        <v>111</v>
      </c>
      <c r="H269" s="18" t="s">
        <v>98</v>
      </c>
      <c r="J269" s="69">
        <v>45580</v>
      </c>
      <c r="L269" s="18" t="s">
        <v>71</v>
      </c>
    </row>
    <row r="270" spans="1:13" x14ac:dyDescent="0.25">
      <c r="A270" s="18">
        <v>8720</v>
      </c>
      <c r="B270" s="67" t="s">
        <v>791</v>
      </c>
      <c r="C270" s="68" t="s">
        <v>792</v>
      </c>
      <c r="D270" s="18" t="s">
        <v>2169</v>
      </c>
      <c r="F270" s="52" t="s">
        <v>2170</v>
      </c>
      <c r="G270" s="18" t="s">
        <v>151</v>
      </c>
      <c r="H270" s="18" t="s">
        <v>98</v>
      </c>
      <c r="J270" s="69">
        <v>45580</v>
      </c>
      <c r="L270" s="18" t="s">
        <v>71</v>
      </c>
    </row>
    <row r="271" spans="1:13" x14ac:dyDescent="0.25">
      <c r="A271" s="18">
        <v>8721</v>
      </c>
      <c r="B271" s="67" t="s">
        <v>785</v>
      </c>
      <c r="C271" s="68" t="s">
        <v>786</v>
      </c>
      <c r="D271" s="18" t="s">
        <v>2163</v>
      </c>
      <c r="F271" s="52" t="s">
        <v>2164</v>
      </c>
      <c r="G271" s="18" t="s">
        <v>111</v>
      </c>
      <c r="H271" s="18" t="s">
        <v>98</v>
      </c>
      <c r="J271" s="69">
        <v>45580</v>
      </c>
      <c r="L271" s="18" t="s">
        <v>71</v>
      </c>
    </row>
    <row r="272" spans="1:13" x14ac:dyDescent="0.25">
      <c r="A272" s="18">
        <v>18824</v>
      </c>
      <c r="B272" s="67" t="s">
        <v>789</v>
      </c>
      <c r="C272" s="68" t="s">
        <v>790</v>
      </c>
      <c r="D272" s="18" t="s">
        <v>2167</v>
      </c>
      <c r="F272" s="52" t="s">
        <v>2168</v>
      </c>
      <c r="G272" s="18" t="s">
        <v>159</v>
      </c>
      <c r="H272" s="18" t="s">
        <v>98</v>
      </c>
      <c r="J272" s="69">
        <v>45580</v>
      </c>
      <c r="L272" s="18" t="s">
        <v>71</v>
      </c>
    </row>
    <row r="273" spans="1:14" x14ac:dyDescent="0.25">
      <c r="A273" s="18">
        <v>8724</v>
      </c>
      <c r="B273" s="67" t="s">
        <v>801</v>
      </c>
      <c r="C273" s="68" t="s">
        <v>802</v>
      </c>
      <c r="D273" s="18" t="s">
        <v>2179</v>
      </c>
      <c r="F273" s="52" t="s">
        <v>2180</v>
      </c>
      <c r="G273" s="18" t="s">
        <v>184</v>
      </c>
      <c r="H273" s="18" t="s">
        <v>98</v>
      </c>
      <c r="J273" s="69">
        <v>45580</v>
      </c>
      <c r="L273" s="18" t="s">
        <v>71</v>
      </c>
    </row>
    <row r="274" spans="1:14" x14ac:dyDescent="0.25">
      <c r="A274" s="18">
        <v>18823</v>
      </c>
      <c r="B274" s="67" t="s">
        <v>787</v>
      </c>
      <c r="C274" s="68" t="s">
        <v>788</v>
      </c>
      <c r="D274" s="18" t="s">
        <v>2165</v>
      </c>
      <c r="F274" s="52" t="s">
        <v>2166</v>
      </c>
      <c r="G274" s="18" t="s">
        <v>159</v>
      </c>
      <c r="H274" s="18" t="s">
        <v>98</v>
      </c>
      <c r="J274" s="69">
        <v>45580</v>
      </c>
      <c r="L274" s="18" t="s">
        <v>71</v>
      </c>
    </row>
    <row r="275" spans="1:14" x14ac:dyDescent="0.25">
      <c r="A275" s="18">
        <v>8746</v>
      </c>
      <c r="B275" s="67" t="s">
        <v>797</v>
      </c>
      <c r="C275" s="68" t="s">
        <v>798</v>
      </c>
      <c r="D275" s="18" t="s">
        <v>2175</v>
      </c>
      <c r="F275" s="52" t="s">
        <v>2176</v>
      </c>
      <c r="G275" s="18" t="s">
        <v>151</v>
      </c>
      <c r="H275" s="18" t="s">
        <v>98</v>
      </c>
      <c r="J275" s="69">
        <v>45580</v>
      </c>
      <c r="L275" s="18" t="s">
        <v>71</v>
      </c>
    </row>
    <row r="276" spans="1:14" x14ac:dyDescent="0.25">
      <c r="A276" s="18">
        <v>18786</v>
      </c>
      <c r="B276" s="67" t="s">
        <v>555</v>
      </c>
      <c r="C276" s="68" t="s">
        <v>556</v>
      </c>
      <c r="D276" s="18" t="s">
        <v>1932</v>
      </c>
      <c r="F276" s="52" t="s">
        <v>1933</v>
      </c>
      <c r="G276" s="18" t="s">
        <v>80</v>
      </c>
      <c r="H276" s="18" t="s">
        <v>70</v>
      </c>
      <c r="J276" s="69">
        <v>45580</v>
      </c>
      <c r="N276" s="18" t="s">
        <v>71</v>
      </c>
    </row>
    <row r="277" spans="1:14" x14ac:dyDescent="0.25">
      <c r="A277" s="18">
        <v>14956</v>
      </c>
      <c r="B277" s="67" t="s">
        <v>857</v>
      </c>
      <c r="C277" s="68" t="s">
        <v>858</v>
      </c>
      <c r="D277" s="18" t="s">
        <v>2235</v>
      </c>
      <c r="F277" s="52" t="s">
        <v>2236</v>
      </c>
      <c r="G277" s="18" t="s">
        <v>58</v>
      </c>
      <c r="H277" s="18" t="s">
        <v>70</v>
      </c>
      <c r="J277" s="69">
        <v>45580</v>
      </c>
      <c r="L277" s="18" t="s">
        <v>71</v>
      </c>
    </row>
    <row r="278" spans="1:14" x14ac:dyDescent="0.25">
      <c r="A278" s="18">
        <v>13982</v>
      </c>
      <c r="B278" s="67" t="s">
        <v>491</v>
      </c>
      <c r="C278" s="68" t="s">
        <v>492</v>
      </c>
      <c r="D278" s="18" t="s">
        <v>1870</v>
      </c>
      <c r="F278" s="52" t="s">
        <v>1871</v>
      </c>
      <c r="G278" s="18" t="s">
        <v>184</v>
      </c>
      <c r="H278" s="18" t="s">
        <v>70</v>
      </c>
      <c r="J278" s="69">
        <v>45580</v>
      </c>
      <c r="L278" s="18" t="s">
        <v>71</v>
      </c>
    </row>
    <row r="279" spans="1:14" x14ac:dyDescent="0.25">
      <c r="A279" s="18">
        <v>6877</v>
      </c>
      <c r="B279" s="67" t="s">
        <v>1016</v>
      </c>
      <c r="C279" s="68" t="s">
        <v>1017</v>
      </c>
      <c r="D279" s="18" t="s">
        <v>2398</v>
      </c>
      <c r="F279" s="52" t="s">
        <v>2399</v>
      </c>
      <c r="G279" s="18" t="s">
        <v>136</v>
      </c>
      <c r="H279" s="18" t="s">
        <v>70</v>
      </c>
      <c r="J279" s="69">
        <v>45580</v>
      </c>
      <c r="L279" s="18" t="s">
        <v>71</v>
      </c>
    </row>
    <row r="280" spans="1:14" x14ac:dyDescent="0.25">
      <c r="A280" s="18">
        <v>6943</v>
      </c>
      <c r="B280" s="67" t="s">
        <v>227</v>
      </c>
      <c r="C280" s="68" t="s">
        <v>1616</v>
      </c>
      <c r="D280" s="18" t="s">
        <v>1617</v>
      </c>
      <c r="F280" s="52" t="s">
        <v>1618</v>
      </c>
      <c r="G280" s="18" t="s">
        <v>226</v>
      </c>
      <c r="H280" s="18" t="s">
        <v>98</v>
      </c>
      <c r="J280" s="69">
        <v>45580</v>
      </c>
      <c r="N280" s="18" t="s">
        <v>71</v>
      </c>
    </row>
    <row r="281" spans="1:14" x14ac:dyDescent="0.25">
      <c r="A281" s="18">
        <v>8700</v>
      </c>
      <c r="B281" s="67" t="s">
        <v>368</v>
      </c>
      <c r="C281" s="68" t="s">
        <v>369</v>
      </c>
      <c r="D281" s="18" t="s">
        <v>1750</v>
      </c>
      <c r="F281" s="52" t="s">
        <v>1751</v>
      </c>
      <c r="G281" s="18" t="s">
        <v>184</v>
      </c>
      <c r="H281" s="18" t="s">
        <v>98</v>
      </c>
      <c r="J281" s="69">
        <v>45580</v>
      </c>
      <c r="L281" s="18" t="s">
        <v>71</v>
      </c>
    </row>
    <row r="282" spans="1:14" x14ac:dyDescent="0.25">
      <c r="A282" s="18">
        <v>7898</v>
      </c>
      <c r="B282" s="67" t="s">
        <v>1331</v>
      </c>
      <c r="C282" s="68" t="s">
        <v>1332</v>
      </c>
      <c r="D282" s="18" t="s">
        <v>2715</v>
      </c>
      <c r="E282" s="51" t="s">
        <v>54</v>
      </c>
      <c r="F282" s="52" t="s">
        <v>2716</v>
      </c>
      <c r="G282" s="18" t="s">
        <v>416</v>
      </c>
      <c r="H282" s="18" t="s">
        <v>70</v>
      </c>
      <c r="J282" s="69">
        <v>45580</v>
      </c>
      <c r="L282" s="18" t="s">
        <v>71</v>
      </c>
    </row>
    <row r="283" spans="1:14" x14ac:dyDescent="0.25">
      <c r="A283" s="18">
        <v>7898</v>
      </c>
      <c r="B283" s="67" t="s">
        <v>1331</v>
      </c>
      <c r="C283" s="68" t="s">
        <v>1333</v>
      </c>
      <c r="D283" s="18" t="s">
        <v>2715</v>
      </c>
      <c r="E283" s="51" t="s">
        <v>68</v>
      </c>
      <c r="F283" s="52" t="s">
        <v>2717</v>
      </c>
      <c r="G283" s="18" t="s">
        <v>69</v>
      </c>
      <c r="H283" s="18" t="s">
        <v>70</v>
      </c>
      <c r="J283" s="69">
        <v>45580</v>
      </c>
      <c r="L283" s="18" t="s">
        <v>71</v>
      </c>
    </row>
    <row r="284" spans="1:14" x14ac:dyDescent="0.25">
      <c r="A284" s="18">
        <v>9992</v>
      </c>
      <c r="B284" s="67" t="s">
        <v>273</v>
      </c>
      <c r="C284" s="68" t="s">
        <v>274</v>
      </c>
      <c r="D284" s="18" t="s">
        <v>1661</v>
      </c>
      <c r="F284" s="52" t="s">
        <v>1662</v>
      </c>
      <c r="G284" s="18" t="s">
        <v>275</v>
      </c>
      <c r="H284" s="18" t="s">
        <v>70</v>
      </c>
      <c r="J284" s="69">
        <v>45580</v>
      </c>
      <c r="K284" s="18" t="s">
        <v>276</v>
      </c>
      <c r="L284" s="18" t="s">
        <v>71</v>
      </c>
    </row>
    <row r="285" spans="1:14" x14ac:dyDescent="0.25">
      <c r="A285" s="18">
        <v>6955</v>
      </c>
      <c r="B285" s="67" t="s">
        <v>561</v>
      </c>
      <c r="C285" s="68" t="s">
        <v>562</v>
      </c>
      <c r="D285" s="18" t="s">
        <v>1938</v>
      </c>
      <c r="F285" s="52" t="s">
        <v>1939</v>
      </c>
      <c r="G285" s="18" t="s">
        <v>226</v>
      </c>
      <c r="H285" s="18" t="s">
        <v>98</v>
      </c>
      <c r="J285" s="69">
        <v>45580</v>
      </c>
      <c r="L285" s="18" t="s">
        <v>71</v>
      </c>
      <c r="N285" s="18" t="s">
        <v>71</v>
      </c>
    </row>
    <row r="286" spans="1:14" x14ac:dyDescent="0.25">
      <c r="A286" s="18">
        <v>8375</v>
      </c>
      <c r="B286" s="67" t="s">
        <v>964</v>
      </c>
      <c r="C286" s="68" t="s">
        <v>965</v>
      </c>
      <c r="D286" s="18" t="s">
        <v>2343</v>
      </c>
      <c r="E286" s="51" t="s">
        <v>54</v>
      </c>
      <c r="F286" s="52" t="s">
        <v>2344</v>
      </c>
      <c r="G286" s="18" t="s">
        <v>107</v>
      </c>
      <c r="H286" s="18" t="s">
        <v>70</v>
      </c>
      <c r="J286" s="69">
        <v>45580</v>
      </c>
      <c r="L286" s="18" t="s">
        <v>71</v>
      </c>
    </row>
    <row r="287" spans="1:14" x14ac:dyDescent="0.25">
      <c r="A287" s="18">
        <v>8375</v>
      </c>
      <c r="B287" s="67" t="s">
        <v>964</v>
      </c>
      <c r="C287" s="68" t="s">
        <v>965</v>
      </c>
      <c r="D287" s="18" t="s">
        <v>2343</v>
      </c>
      <c r="E287" s="51" t="s">
        <v>68</v>
      </c>
      <c r="F287" s="52" t="s">
        <v>2345</v>
      </c>
      <c r="G287" s="18" t="s">
        <v>136</v>
      </c>
      <c r="H287" s="18" t="s">
        <v>70</v>
      </c>
      <c r="J287" s="69">
        <v>45580</v>
      </c>
      <c r="L287" s="18" t="s">
        <v>71</v>
      </c>
    </row>
    <row r="288" spans="1:14" x14ac:dyDescent="0.25">
      <c r="A288" s="18">
        <v>8569</v>
      </c>
      <c r="B288" s="67" t="s">
        <v>388</v>
      </c>
      <c r="C288" s="68" t="s">
        <v>389</v>
      </c>
      <c r="D288" s="18" t="s">
        <v>1770</v>
      </c>
      <c r="F288" s="52" t="s">
        <v>1771</v>
      </c>
      <c r="G288" s="18" t="s">
        <v>97</v>
      </c>
      <c r="H288" s="18" t="s">
        <v>98</v>
      </c>
      <c r="J288" s="69">
        <v>45580</v>
      </c>
      <c r="L288" s="18" t="s">
        <v>71</v>
      </c>
      <c r="M288" s="18" t="s">
        <v>71</v>
      </c>
    </row>
    <row r="289" spans="1:14" x14ac:dyDescent="0.25">
      <c r="A289" s="18">
        <v>8569</v>
      </c>
      <c r="B289" s="67" t="s">
        <v>388</v>
      </c>
      <c r="C289" s="68" t="s">
        <v>389</v>
      </c>
      <c r="D289" s="18" t="s">
        <v>1770</v>
      </c>
      <c r="F289" s="52" t="s">
        <v>1771</v>
      </c>
      <c r="G289" s="18" t="s">
        <v>97</v>
      </c>
      <c r="H289" s="18" t="s">
        <v>98</v>
      </c>
      <c r="J289" s="69">
        <v>45580</v>
      </c>
      <c r="L289" s="18" t="s">
        <v>71</v>
      </c>
      <c r="M289" s="18" t="s">
        <v>71</v>
      </c>
    </row>
    <row r="290" spans="1:14" x14ac:dyDescent="0.25">
      <c r="A290" s="18">
        <v>8582</v>
      </c>
      <c r="B290" s="67" t="s">
        <v>382</v>
      </c>
      <c r="C290" s="68" t="s">
        <v>383</v>
      </c>
      <c r="D290" s="18" t="s">
        <v>1764</v>
      </c>
      <c r="F290" s="52" t="s">
        <v>1765</v>
      </c>
      <c r="G290" s="18" t="s">
        <v>97</v>
      </c>
      <c r="H290" s="18" t="s">
        <v>98</v>
      </c>
      <c r="J290" s="69">
        <v>45580</v>
      </c>
      <c r="L290" s="18" t="s">
        <v>71</v>
      </c>
    </row>
    <row r="291" spans="1:14" x14ac:dyDescent="0.25">
      <c r="A291" s="18">
        <v>8593</v>
      </c>
      <c r="B291" s="67" t="s">
        <v>392</v>
      </c>
      <c r="C291" s="68" t="s">
        <v>393</v>
      </c>
      <c r="D291" s="18" t="s">
        <v>1774</v>
      </c>
      <c r="F291" s="52" t="s">
        <v>1775</v>
      </c>
      <c r="G291" s="18" t="s">
        <v>168</v>
      </c>
      <c r="H291" s="18" t="s">
        <v>98</v>
      </c>
      <c r="J291" s="69">
        <v>45580</v>
      </c>
      <c r="M291" s="18" t="s">
        <v>71</v>
      </c>
    </row>
    <row r="292" spans="1:14" x14ac:dyDescent="0.25">
      <c r="A292" s="18">
        <v>8573</v>
      </c>
      <c r="B292" s="67" t="s">
        <v>396</v>
      </c>
      <c r="C292" s="68" t="s">
        <v>397</v>
      </c>
      <c r="D292" s="18" t="s">
        <v>1778</v>
      </c>
      <c r="F292" s="52" t="s">
        <v>1779</v>
      </c>
      <c r="G292" s="18" t="s">
        <v>168</v>
      </c>
      <c r="H292" s="18" t="s">
        <v>98</v>
      </c>
      <c r="J292" s="69">
        <v>45580</v>
      </c>
      <c r="N292" s="18" t="s">
        <v>71</v>
      </c>
    </row>
    <row r="293" spans="1:14" x14ac:dyDescent="0.25">
      <c r="A293" s="18">
        <v>8574</v>
      </c>
      <c r="B293" s="67" t="s">
        <v>400</v>
      </c>
      <c r="C293" s="68" t="s">
        <v>401</v>
      </c>
      <c r="D293" s="18" t="s">
        <v>1782</v>
      </c>
      <c r="F293" s="52" t="s">
        <v>1783</v>
      </c>
      <c r="G293" s="18" t="s">
        <v>168</v>
      </c>
      <c r="H293" s="18" t="s">
        <v>98</v>
      </c>
      <c r="J293" s="69">
        <v>45580</v>
      </c>
      <c r="N293" s="18" t="s">
        <v>71</v>
      </c>
    </row>
    <row r="294" spans="1:14" x14ac:dyDescent="0.25">
      <c r="A294" s="18">
        <v>8592</v>
      </c>
      <c r="B294" s="67" t="s">
        <v>408</v>
      </c>
      <c r="C294" s="68" t="s">
        <v>409</v>
      </c>
      <c r="D294" s="18" t="s">
        <v>1790</v>
      </c>
      <c r="F294" s="52" t="s">
        <v>1791</v>
      </c>
      <c r="G294" s="18" t="s">
        <v>168</v>
      </c>
      <c r="H294" s="18" t="s">
        <v>98</v>
      </c>
      <c r="J294" s="69">
        <v>45580</v>
      </c>
      <c r="M294" s="18" t="s">
        <v>71</v>
      </c>
    </row>
    <row r="295" spans="1:14" x14ac:dyDescent="0.25">
      <c r="A295" s="18">
        <v>8570</v>
      </c>
      <c r="B295" s="67" t="s">
        <v>398</v>
      </c>
      <c r="C295" s="68" t="s">
        <v>399</v>
      </c>
      <c r="D295" s="18" t="s">
        <v>1780</v>
      </c>
      <c r="F295" s="52" t="s">
        <v>1781</v>
      </c>
      <c r="G295" s="18" t="s">
        <v>97</v>
      </c>
      <c r="H295" s="18" t="s">
        <v>98</v>
      </c>
      <c r="J295" s="69">
        <v>45580</v>
      </c>
      <c r="N295" s="18" t="s">
        <v>71</v>
      </c>
    </row>
    <row r="296" spans="1:14" x14ac:dyDescent="0.25">
      <c r="A296" s="18">
        <v>6633</v>
      </c>
      <c r="B296" s="67" t="s">
        <v>1105</v>
      </c>
      <c r="C296" s="68" t="s">
        <v>2490</v>
      </c>
      <c r="D296" s="18" t="s">
        <v>2491</v>
      </c>
      <c r="F296" s="52" t="s">
        <v>2492</v>
      </c>
      <c r="G296" s="18" t="s">
        <v>111</v>
      </c>
      <c r="H296" s="18" t="s">
        <v>70</v>
      </c>
      <c r="J296" s="69">
        <v>45580</v>
      </c>
      <c r="K296" s="18" t="s">
        <v>688</v>
      </c>
      <c r="N296" s="18" t="s">
        <v>71</v>
      </c>
    </row>
    <row r="297" spans="1:14" x14ac:dyDescent="0.25">
      <c r="A297" s="18">
        <v>6643</v>
      </c>
      <c r="B297" s="67" t="s">
        <v>1103</v>
      </c>
      <c r="C297" s="68" t="s">
        <v>1104</v>
      </c>
      <c r="D297" s="18" t="s">
        <v>2488</v>
      </c>
      <c r="F297" s="52" t="s">
        <v>2489</v>
      </c>
      <c r="G297" s="18" t="s">
        <v>111</v>
      </c>
      <c r="H297" s="18" t="s">
        <v>70</v>
      </c>
      <c r="J297" s="69">
        <v>45580</v>
      </c>
      <c r="K297" s="18" t="s">
        <v>688</v>
      </c>
      <c r="L297" s="18" t="s">
        <v>71</v>
      </c>
    </row>
    <row r="298" spans="1:14" x14ac:dyDescent="0.25">
      <c r="A298" s="18">
        <v>6627</v>
      </c>
      <c r="B298" s="67" t="s">
        <v>1315</v>
      </c>
      <c r="C298" s="68" t="s">
        <v>1316</v>
      </c>
      <c r="D298" s="18" t="s">
        <v>2698</v>
      </c>
      <c r="F298" s="52" t="s">
        <v>2699</v>
      </c>
      <c r="G298" s="18" t="s">
        <v>151</v>
      </c>
      <c r="H298" s="18" t="s">
        <v>70</v>
      </c>
      <c r="J298" s="69">
        <v>45580</v>
      </c>
      <c r="L298" s="18" t="s">
        <v>71</v>
      </c>
    </row>
    <row r="299" spans="1:14" x14ac:dyDescent="0.25">
      <c r="A299" s="18">
        <v>6642</v>
      </c>
      <c r="B299" s="67" t="s">
        <v>1097</v>
      </c>
      <c r="C299" s="68" t="s">
        <v>1098</v>
      </c>
      <c r="D299" s="18" t="s">
        <v>2482</v>
      </c>
      <c r="F299" s="52" t="s">
        <v>2483</v>
      </c>
      <c r="G299" s="18" t="s">
        <v>111</v>
      </c>
      <c r="H299" s="18" t="s">
        <v>70</v>
      </c>
      <c r="J299" s="69">
        <v>45580</v>
      </c>
      <c r="K299" s="18" t="s">
        <v>688</v>
      </c>
      <c r="L299" s="18" t="s">
        <v>71</v>
      </c>
    </row>
    <row r="300" spans="1:14" x14ac:dyDescent="0.25">
      <c r="A300" s="18">
        <v>6641</v>
      </c>
      <c r="B300" s="67" t="s">
        <v>1099</v>
      </c>
      <c r="C300" s="68" t="s">
        <v>1100</v>
      </c>
      <c r="D300" s="18" t="s">
        <v>2484</v>
      </c>
      <c r="F300" s="52" t="s">
        <v>2485</v>
      </c>
      <c r="G300" s="18" t="s">
        <v>184</v>
      </c>
      <c r="H300" s="18" t="s">
        <v>70</v>
      </c>
      <c r="J300" s="69">
        <v>45580</v>
      </c>
      <c r="K300" s="18" t="s">
        <v>688</v>
      </c>
      <c r="L300" s="18" t="s">
        <v>71</v>
      </c>
    </row>
    <row r="301" spans="1:14" x14ac:dyDescent="0.25">
      <c r="A301" s="18">
        <v>6640</v>
      </c>
      <c r="B301" s="67" t="s">
        <v>1101</v>
      </c>
      <c r="C301" s="68" t="s">
        <v>1102</v>
      </c>
      <c r="D301" s="18" t="s">
        <v>2486</v>
      </c>
      <c r="F301" s="52" t="s">
        <v>2487</v>
      </c>
      <c r="G301" s="18" t="s">
        <v>159</v>
      </c>
      <c r="H301" s="18" t="s">
        <v>70</v>
      </c>
      <c r="J301" s="69">
        <v>45580</v>
      </c>
      <c r="K301" s="18" t="s">
        <v>688</v>
      </c>
      <c r="L301" s="18" t="s">
        <v>71</v>
      </c>
    </row>
    <row r="302" spans="1:14" x14ac:dyDescent="0.25">
      <c r="A302" s="18">
        <v>15339</v>
      </c>
      <c r="B302" s="67" t="s">
        <v>376</v>
      </c>
      <c r="C302" s="68" t="s">
        <v>377</v>
      </c>
      <c r="D302" s="18" t="s">
        <v>1758</v>
      </c>
      <c r="F302" s="52" t="s">
        <v>1759</v>
      </c>
      <c r="G302" s="18" t="s">
        <v>101</v>
      </c>
      <c r="H302" s="18" t="s">
        <v>70</v>
      </c>
      <c r="J302" s="69">
        <v>45580</v>
      </c>
      <c r="L302" s="18" t="s">
        <v>71</v>
      </c>
    </row>
    <row r="303" spans="1:14" x14ac:dyDescent="0.25">
      <c r="A303" s="18">
        <v>15341</v>
      </c>
      <c r="B303" s="67" t="s">
        <v>378</v>
      </c>
      <c r="C303" s="68" t="s">
        <v>379</v>
      </c>
      <c r="D303" s="18" t="s">
        <v>1760</v>
      </c>
      <c r="F303" s="52" t="s">
        <v>1761</v>
      </c>
      <c r="G303" s="18" t="s">
        <v>101</v>
      </c>
      <c r="H303" s="18" t="s">
        <v>70</v>
      </c>
      <c r="J303" s="69">
        <v>45580</v>
      </c>
      <c r="L303" s="18" t="s">
        <v>71</v>
      </c>
    </row>
    <row r="304" spans="1:14" x14ac:dyDescent="0.25">
      <c r="A304" s="18">
        <v>14696</v>
      </c>
      <c r="B304" s="67" t="s">
        <v>370</v>
      </c>
      <c r="C304" s="68" t="s">
        <v>371</v>
      </c>
      <c r="D304" s="18" t="s">
        <v>1752</v>
      </c>
      <c r="F304" s="52" t="s">
        <v>1753</v>
      </c>
      <c r="G304" s="18" t="s">
        <v>80</v>
      </c>
      <c r="H304" s="18" t="s">
        <v>70</v>
      </c>
      <c r="J304" s="69">
        <v>45580</v>
      </c>
      <c r="N304" s="18" t="s">
        <v>71</v>
      </c>
    </row>
    <row r="305" spans="1:14" x14ac:dyDescent="0.25">
      <c r="A305" s="18">
        <v>14694</v>
      </c>
      <c r="B305" s="67" t="s">
        <v>364</v>
      </c>
      <c r="C305" s="68" t="s">
        <v>365</v>
      </c>
      <c r="D305" s="18" t="s">
        <v>1746</v>
      </c>
      <c r="F305" s="52" t="s">
        <v>1747</v>
      </c>
      <c r="G305" s="18" t="s">
        <v>80</v>
      </c>
      <c r="H305" s="18" t="s">
        <v>70</v>
      </c>
      <c r="J305" s="69">
        <v>45580</v>
      </c>
      <c r="N305" s="18" t="s">
        <v>71</v>
      </c>
    </row>
    <row r="306" spans="1:14" x14ac:dyDescent="0.25">
      <c r="A306" s="18">
        <v>14661</v>
      </c>
      <c r="B306" s="67" t="s">
        <v>418</v>
      </c>
      <c r="C306" s="68" t="s">
        <v>419</v>
      </c>
      <c r="D306" s="18" t="s">
        <v>1798</v>
      </c>
      <c r="F306" s="52" t="s">
        <v>1799</v>
      </c>
      <c r="G306" s="18" t="s">
        <v>59</v>
      </c>
      <c r="H306" s="18" t="s">
        <v>70</v>
      </c>
      <c r="J306" s="69">
        <v>45580</v>
      </c>
      <c r="N306" s="18" t="s">
        <v>71</v>
      </c>
    </row>
    <row r="307" spans="1:14" x14ac:dyDescent="0.25">
      <c r="A307" s="18">
        <v>14738</v>
      </c>
      <c r="B307" s="67" t="s">
        <v>1384</v>
      </c>
      <c r="C307" s="68" t="s">
        <v>1385</v>
      </c>
      <c r="D307" s="18" t="s">
        <v>2768</v>
      </c>
      <c r="F307" s="52" t="s">
        <v>2769</v>
      </c>
      <c r="G307" s="18" t="s">
        <v>59</v>
      </c>
      <c r="H307" s="18" t="s">
        <v>70</v>
      </c>
      <c r="I307" s="18" t="s">
        <v>685</v>
      </c>
      <c r="J307" s="69">
        <v>45580</v>
      </c>
      <c r="L307" s="18" t="s">
        <v>71</v>
      </c>
    </row>
    <row r="308" spans="1:14" x14ac:dyDescent="0.25">
      <c r="A308" s="18">
        <v>14734</v>
      </c>
      <c r="B308" s="67" t="s">
        <v>1380</v>
      </c>
      <c r="C308" s="68" t="s">
        <v>1381</v>
      </c>
      <c r="D308" s="18" t="s">
        <v>2764</v>
      </c>
      <c r="F308" s="52" t="s">
        <v>2765</v>
      </c>
      <c r="G308" s="18" t="s">
        <v>59</v>
      </c>
      <c r="H308" s="18" t="s">
        <v>70</v>
      </c>
      <c r="J308" s="69">
        <v>45580</v>
      </c>
      <c r="L308" s="18" t="s">
        <v>71</v>
      </c>
    </row>
    <row r="309" spans="1:14" x14ac:dyDescent="0.25">
      <c r="A309" s="18">
        <v>14735</v>
      </c>
      <c r="B309" s="67" t="s">
        <v>1373</v>
      </c>
      <c r="C309" s="68" t="s">
        <v>1374</v>
      </c>
      <c r="D309" s="18" t="s">
        <v>2756</v>
      </c>
      <c r="F309" s="52" t="s">
        <v>2757</v>
      </c>
      <c r="G309" s="18" t="s">
        <v>258</v>
      </c>
      <c r="H309" s="18" t="s">
        <v>70</v>
      </c>
      <c r="J309" s="69">
        <v>45580</v>
      </c>
      <c r="L309" s="18" t="s">
        <v>71</v>
      </c>
    </row>
    <row r="310" spans="1:14" x14ac:dyDescent="0.25">
      <c r="A310" s="18">
        <v>14736</v>
      </c>
      <c r="B310" s="67" t="s">
        <v>1378</v>
      </c>
      <c r="C310" s="68" t="s">
        <v>1379</v>
      </c>
      <c r="D310" s="18" t="s">
        <v>2762</v>
      </c>
      <c r="F310" s="52" t="s">
        <v>2763</v>
      </c>
      <c r="G310" s="18" t="s">
        <v>258</v>
      </c>
      <c r="H310" s="18" t="s">
        <v>70</v>
      </c>
      <c r="I310" s="18" t="s">
        <v>343</v>
      </c>
      <c r="J310" s="69">
        <v>45580</v>
      </c>
      <c r="L310" s="18" t="s">
        <v>71</v>
      </c>
    </row>
    <row r="311" spans="1:14" x14ac:dyDescent="0.25">
      <c r="A311" s="18">
        <v>17680</v>
      </c>
      <c r="B311" s="67" t="s">
        <v>454</v>
      </c>
      <c r="C311" s="68" t="s">
        <v>455</v>
      </c>
      <c r="D311" s="18" t="s">
        <v>1832</v>
      </c>
      <c r="F311" s="52" t="s">
        <v>1833</v>
      </c>
      <c r="G311" s="18" t="s">
        <v>97</v>
      </c>
      <c r="H311" s="18" t="s">
        <v>70</v>
      </c>
      <c r="J311" s="69">
        <v>45580</v>
      </c>
      <c r="L311" s="18" t="s">
        <v>71</v>
      </c>
    </row>
    <row r="312" spans="1:14" x14ac:dyDescent="0.25">
      <c r="A312" s="18">
        <v>8356</v>
      </c>
      <c r="B312" s="67" t="s">
        <v>712</v>
      </c>
      <c r="C312" s="68" t="s">
        <v>713</v>
      </c>
      <c r="D312" s="18" t="s">
        <v>2088</v>
      </c>
      <c r="F312" s="52" t="s">
        <v>2089</v>
      </c>
      <c r="G312" s="18" t="s">
        <v>416</v>
      </c>
      <c r="H312" s="18" t="s">
        <v>98</v>
      </c>
      <c r="J312" s="69">
        <v>45580</v>
      </c>
      <c r="L312" s="18" t="s">
        <v>71</v>
      </c>
    </row>
    <row r="313" spans="1:14" x14ac:dyDescent="0.25">
      <c r="A313" s="18">
        <v>11043</v>
      </c>
      <c r="B313" s="67" t="s">
        <v>884</v>
      </c>
      <c r="C313" s="68" t="s">
        <v>885</v>
      </c>
      <c r="D313" s="18" t="s">
        <v>2262</v>
      </c>
      <c r="F313" s="52" t="s">
        <v>2263</v>
      </c>
      <c r="G313" s="18" t="s">
        <v>342</v>
      </c>
      <c r="H313" s="18" t="s">
        <v>70</v>
      </c>
      <c r="I313" s="18" t="s">
        <v>886</v>
      </c>
      <c r="J313" s="69">
        <v>45580</v>
      </c>
      <c r="L313" s="18" t="s">
        <v>71</v>
      </c>
    </row>
    <row r="314" spans="1:14" x14ac:dyDescent="0.25">
      <c r="A314" s="18">
        <v>8804</v>
      </c>
      <c r="B314" s="67" t="s">
        <v>404</v>
      </c>
      <c r="C314" s="68" t="s">
        <v>405</v>
      </c>
      <c r="D314" s="18" t="s">
        <v>1786</v>
      </c>
      <c r="F314" s="52" t="s">
        <v>1787</v>
      </c>
      <c r="G314" s="18" t="s">
        <v>168</v>
      </c>
      <c r="H314" s="18" t="s">
        <v>70</v>
      </c>
      <c r="J314" s="69">
        <v>45580</v>
      </c>
      <c r="L314" s="18" t="s">
        <v>71</v>
      </c>
    </row>
    <row r="315" spans="1:14" x14ac:dyDescent="0.25">
      <c r="A315" s="18">
        <v>8803</v>
      </c>
      <c r="B315" s="67" t="s">
        <v>402</v>
      </c>
      <c r="C315" s="68" t="s">
        <v>403</v>
      </c>
      <c r="D315" s="18" t="s">
        <v>1784</v>
      </c>
      <c r="F315" s="52" t="s">
        <v>1785</v>
      </c>
      <c r="G315" s="18" t="s">
        <v>168</v>
      </c>
      <c r="H315" s="18" t="s">
        <v>70</v>
      </c>
      <c r="J315" s="69">
        <v>45580</v>
      </c>
      <c r="L315" s="18" t="s">
        <v>71</v>
      </c>
    </row>
    <row r="316" spans="1:14" x14ac:dyDescent="0.25">
      <c r="A316" s="18">
        <v>8805</v>
      </c>
      <c r="B316" s="67" t="s">
        <v>406</v>
      </c>
      <c r="C316" s="68" t="s">
        <v>407</v>
      </c>
      <c r="D316" s="18" t="s">
        <v>1788</v>
      </c>
      <c r="F316" s="52" t="s">
        <v>1789</v>
      </c>
      <c r="G316" s="18" t="s">
        <v>97</v>
      </c>
      <c r="H316" s="18" t="s">
        <v>98</v>
      </c>
      <c r="J316" s="69">
        <v>45580</v>
      </c>
      <c r="L316" s="18" t="s">
        <v>71</v>
      </c>
    </row>
    <row r="317" spans="1:14" x14ac:dyDescent="0.25">
      <c r="A317" s="18">
        <v>8836</v>
      </c>
      <c r="B317" s="67" t="s">
        <v>372</v>
      </c>
      <c r="C317" s="68" t="s">
        <v>373</v>
      </c>
      <c r="D317" s="18" t="s">
        <v>1754</v>
      </c>
      <c r="F317" s="52" t="s">
        <v>1755</v>
      </c>
      <c r="G317" s="18" t="s">
        <v>151</v>
      </c>
      <c r="H317" s="18" t="s">
        <v>70</v>
      </c>
      <c r="J317" s="69">
        <v>45580</v>
      </c>
      <c r="L317" s="18" t="s">
        <v>71</v>
      </c>
    </row>
    <row r="318" spans="1:14" x14ac:dyDescent="0.25">
      <c r="A318" s="18">
        <v>8830</v>
      </c>
      <c r="B318" s="67" t="s">
        <v>1395</v>
      </c>
      <c r="C318" s="68" t="s">
        <v>1396</v>
      </c>
      <c r="D318" s="18" t="s">
        <v>2779</v>
      </c>
      <c r="F318" s="52" t="s">
        <v>2780</v>
      </c>
      <c r="G318" s="18" t="s">
        <v>1394</v>
      </c>
      <c r="H318" s="18" t="s">
        <v>70</v>
      </c>
      <c r="J318" s="69">
        <v>45580</v>
      </c>
      <c r="K318" s="18" t="s">
        <v>2778</v>
      </c>
      <c r="L318" s="18" t="s">
        <v>71</v>
      </c>
    </row>
    <row r="319" spans="1:14" x14ac:dyDescent="0.25">
      <c r="A319" s="18">
        <v>8829</v>
      </c>
      <c r="B319" s="67" t="s">
        <v>1392</v>
      </c>
      <c r="C319" s="68" t="s">
        <v>1393</v>
      </c>
      <c r="D319" s="18" t="s">
        <v>2776</v>
      </c>
      <c r="F319" s="52" t="s">
        <v>2777</v>
      </c>
      <c r="G319" s="18" t="s">
        <v>1394</v>
      </c>
      <c r="H319" s="18" t="s">
        <v>70</v>
      </c>
      <c r="J319" s="69">
        <v>45580</v>
      </c>
      <c r="K319" s="18" t="s">
        <v>2778</v>
      </c>
      <c r="L319" s="18" t="s">
        <v>71</v>
      </c>
    </row>
    <row r="320" spans="1:14" x14ac:dyDescent="0.25">
      <c r="A320" s="18">
        <v>18646</v>
      </c>
      <c r="B320" s="67" t="s">
        <v>714</v>
      </c>
      <c r="C320" s="68" t="s">
        <v>715</v>
      </c>
      <c r="D320" s="18" t="s">
        <v>2090</v>
      </c>
      <c r="F320" s="52" t="s">
        <v>2091</v>
      </c>
      <c r="G320" s="18" t="s">
        <v>80</v>
      </c>
      <c r="H320" s="18" t="s">
        <v>70</v>
      </c>
      <c r="J320" s="69">
        <v>45580</v>
      </c>
      <c r="N320" s="18" t="s">
        <v>71</v>
      </c>
    </row>
    <row r="321" spans="1:14" x14ac:dyDescent="0.25">
      <c r="A321" s="18">
        <v>8816</v>
      </c>
      <c r="B321" s="67" t="s">
        <v>718</v>
      </c>
      <c r="C321" s="68" t="s">
        <v>719</v>
      </c>
      <c r="D321" s="18" t="s">
        <v>2094</v>
      </c>
      <c r="F321" s="52" t="s">
        <v>2095</v>
      </c>
      <c r="G321" s="18" t="s">
        <v>168</v>
      </c>
      <c r="H321" s="18" t="s">
        <v>70</v>
      </c>
      <c r="J321" s="69">
        <v>45580</v>
      </c>
      <c r="M321" s="18" t="s">
        <v>71</v>
      </c>
    </row>
    <row r="322" spans="1:14" x14ac:dyDescent="0.25">
      <c r="A322" s="18">
        <v>7401</v>
      </c>
      <c r="B322" s="67" t="s">
        <v>722</v>
      </c>
      <c r="C322" s="68" t="s">
        <v>723</v>
      </c>
      <c r="D322" s="18" t="s">
        <v>2098</v>
      </c>
      <c r="F322" s="52" t="s">
        <v>2099</v>
      </c>
      <c r="G322" s="18" t="s">
        <v>107</v>
      </c>
      <c r="H322" s="18" t="s">
        <v>70</v>
      </c>
      <c r="I322" s="18" t="s">
        <v>724</v>
      </c>
      <c r="J322" s="69">
        <v>45580</v>
      </c>
      <c r="K322" s="18" t="s">
        <v>217</v>
      </c>
      <c r="L322" s="18" t="s">
        <v>71</v>
      </c>
    </row>
    <row r="323" spans="1:14" x14ac:dyDescent="0.25">
      <c r="A323" s="18">
        <v>7305</v>
      </c>
      <c r="B323" s="67" t="s">
        <v>446</v>
      </c>
      <c r="C323" s="68" t="s">
        <v>447</v>
      </c>
      <c r="D323" s="18" t="s">
        <v>1824</v>
      </c>
      <c r="F323" s="52" t="s">
        <v>1825</v>
      </c>
      <c r="G323" s="18" t="s">
        <v>111</v>
      </c>
      <c r="H323" s="18" t="s">
        <v>70</v>
      </c>
      <c r="J323" s="69">
        <v>45580</v>
      </c>
      <c r="L323" s="18" t="s">
        <v>71</v>
      </c>
    </row>
    <row r="324" spans="1:14" x14ac:dyDescent="0.25">
      <c r="A324" s="18">
        <v>7324</v>
      </c>
      <c r="B324" s="67" t="s">
        <v>889</v>
      </c>
      <c r="C324" s="68" t="s">
        <v>2266</v>
      </c>
      <c r="D324" s="18" t="s">
        <v>2267</v>
      </c>
      <c r="F324" s="52" t="s">
        <v>2268</v>
      </c>
      <c r="G324" s="18" t="s">
        <v>184</v>
      </c>
      <c r="H324" s="18" t="s">
        <v>70</v>
      </c>
      <c r="J324" s="69">
        <v>45580</v>
      </c>
      <c r="L324" s="18" t="s">
        <v>71</v>
      </c>
    </row>
    <row r="325" spans="1:14" x14ac:dyDescent="0.25">
      <c r="A325" s="18">
        <v>7322</v>
      </c>
      <c r="B325" s="67" t="s">
        <v>890</v>
      </c>
      <c r="C325" s="68" t="s">
        <v>891</v>
      </c>
      <c r="D325" s="18" t="s">
        <v>2269</v>
      </c>
      <c r="F325" s="52" t="s">
        <v>2270</v>
      </c>
      <c r="G325" s="18" t="s">
        <v>159</v>
      </c>
      <c r="H325" s="18" t="s">
        <v>70</v>
      </c>
      <c r="J325" s="69">
        <v>45580</v>
      </c>
      <c r="L325" s="18" t="s">
        <v>71</v>
      </c>
    </row>
    <row r="326" spans="1:14" x14ac:dyDescent="0.25">
      <c r="A326" s="18">
        <v>7317</v>
      </c>
      <c r="B326" s="67" t="s">
        <v>887</v>
      </c>
      <c r="C326" s="68" t="s">
        <v>888</v>
      </c>
      <c r="D326" s="18" t="s">
        <v>2264</v>
      </c>
      <c r="F326" s="52" t="s">
        <v>2265</v>
      </c>
      <c r="G326" s="18" t="s">
        <v>111</v>
      </c>
      <c r="H326" s="18" t="s">
        <v>70</v>
      </c>
      <c r="J326" s="69">
        <v>45580</v>
      </c>
      <c r="L326" s="18" t="s">
        <v>71</v>
      </c>
    </row>
    <row r="327" spans="1:14" x14ac:dyDescent="0.25">
      <c r="A327" s="18">
        <v>8130</v>
      </c>
      <c r="B327" s="67" t="s">
        <v>1371</v>
      </c>
      <c r="C327" s="68" t="s">
        <v>1372</v>
      </c>
      <c r="D327" s="18" t="s">
        <v>2754</v>
      </c>
      <c r="F327" s="52" t="s">
        <v>2755</v>
      </c>
      <c r="G327" s="18" t="s">
        <v>258</v>
      </c>
      <c r="H327" s="18" t="s">
        <v>70</v>
      </c>
      <c r="J327" s="69">
        <v>45580</v>
      </c>
      <c r="M327" s="18" t="s">
        <v>71</v>
      </c>
    </row>
    <row r="328" spans="1:14" x14ac:dyDescent="0.25">
      <c r="A328" s="18">
        <v>6941</v>
      </c>
      <c r="B328" s="67" t="s">
        <v>224</v>
      </c>
      <c r="C328" s="68" t="s">
        <v>225</v>
      </c>
      <c r="D328" s="18" t="s">
        <v>1614</v>
      </c>
      <c r="F328" s="52" t="s">
        <v>1615</v>
      </c>
      <c r="G328" s="18" t="s">
        <v>226</v>
      </c>
      <c r="H328" s="18" t="s">
        <v>98</v>
      </c>
      <c r="J328" s="69">
        <v>45580</v>
      </c>
      <c r="L328" s="18" t="s">
        <v>71</v>
      </c>
    </row>
    <row r="329" spans="1:14" x14ac:dyDescent="0.25">
      <c r="A329" s="18">
        <v>6959</v>
      </c>
      <c r="B329" s="67" t="s">
        <v>277</v>
      </c>
      <c r="C329" s="68" t="s">
        <v>278</v>
      </c>
      <c r="D329" s="18" t="s">
        <v>1663</v>
      </c>
      <c r="F329" s="52" t="s">
        <v>1664</v>
      </c>
      <c r="G329" s="18" t="s">
        <v>104</v>
      </c>
      <c r="H329" s="18" t="s">
        <v>98</v>
      </c>
      <c r="J329" s="69">
        <v>45580</v>
      </c>
      <c r="L329" s="18" t="s">
        <v>71</v>
      </c>
      <c r="N329" s="18" t="s">
        <v>71</v>
      </c>
    </row>
    <row r="330" spans="1:14" x14ac:dyDescent="0.25">
      <c r="A330" s="18">
        <v>6951</v>
      </c>
      <c r="B330" s="67" t="s">
        <v>230</v>
      </c>
      <c r="C330" s="68" t="s">
        <v>231</v>
      </c>
      <c r="D330" s="18" t="s">
        <v>1621</v>
      </c>
      <c r="F330" s="52" t="s">
        <v>1622</v>
      </c>
      <c r="G330" s="18" t="s">
        <v>69</v>
      </c>
      <c r="H330" s="18" t="s">
        <v>98</v>
      </c>
      <c r="J330" s="69">
        <v>45580</v>
      </c>
      <c r="L330" s="18" t="s">
        <v>71</v>
      </c>
    </row>
    <row r="331" spans="1:14" x14ac:dyDescent="0.25">
      <c r="A331" s="18">
        <v>6968</v>
      </c>
      <c r="B331" s="67" t="s">
        <v>295</v>
      </c>
      <c r="C331" s="68" t="s">
        <v>296</v>
      </c>
      <c r="D331" s="18" t="s">
        <v>1679</v>
      </c>
      <c r="F331" s="52" t="s">
        <v>1680</v>
      </c>
      <c r="G331" s="18" t="s">
        <v>111</v>
      </c>
      <c r="H331" s="18" t="s">
        <v>98</v>
      </c>
      <c r="J331" s="69">
        <v>45580</v>
      </c>
      <c r="M331" s="18" t="s">
        <v>71</v>
      </c>
    </row>
    <row r="332" spans="1:14" x14ac:dyDescent="0.25">
      <c r="A332" s="18">
        <v>6969</v>
      </c>
      <c r="B332" s="67" t="s">
        <v>297</v>
      </c>
      <c r="C332" s="68" t="s">
        <v>298</v>
      </c>
      <c r="D332" s="18" t="s">
        <v>1681</v>
      </c>
      <c r="F332" s="52" t="s">
        <v>1682</v>
      </c>
      <c r="G332" s="18" t="s">
        <v>111</v>
      </c>
      <c r="H332" s="18" t="s">
        <v>98</v>
      </c>
      <c r="J332" s="69">
        <v>45580</v>
      </c>
      <c r="N332" s="18" t="s">
        <v>71</v>
      </c>
    </row>
    <row r="333" spans="1:14" x14ac:dyDescent="0.25">
      <c r="A333" s="18">
        <v>10116</v>
      </c>
      <c r="B333" s="67" t="s">
        <v>236</v>
      </c>
      <c r="C333" s="68" t="s">
        <v>237</v>
      </c>
      <c r="D333" s="18" t="s">
        <v>1627</v>
      </c>
      <c r="F333" s="52" t="s">
        <v>1628</v>
      </c>
      <c r="G333" s="18" t="s">
        <v>72</v>
      </c>
      <c r="H333" s="18" t="s">
        <v>70</v>
      </c>
      <c r="J333" s="69">
        <v>45580</v>
      </c>
      <c r="L333" s="18" t="s">
        <v>71</v>
      </c>
    </row>
    <row r="334" spans="1:14" x14ac:dyDescent="0.25">
      <c r="A334" s="18">
        <v>10112</v>
      </c>
      <c r="B334" s="67" t="s">
        <v>238</v>
      </c>
      <c r="C334" s="68" t="s">
        <v>239</v>
      </c>
      <c r="D334" s="18" t="s">
        <v>1629</v>
      </c>
      <c r="F334" s="52" t="s">
        <v>1630</v>
      </c>
      <c r="G334" s="18" t="s">
        <v>104</v>
      </c>
      <c r="H334" s="18" t="s">
        <v>70</v>
      </c>
      <c r="J334" s="69">
        <v>45580</v>
      </c>
      <c r="L334" s="18" t="s">
        <v>71</v>
      </c>
    </row>
    <row r="335" spans="1:14" x14ac:dyDescent="0.25">
      <c r="A335" s="18">
        <v>15573</v>
      </c>
      <c r="B335" s="67" t="s">
        <v>1128</v>
      </c>
      <c r="C335" s="68" t="s">
        <v>1129</v>
      </c>
      <c r="D335" s="18" t="s">
        <v>2513</v>
      </c>
      <c r="F335" s="52" t="s">
        <v>2514</v>
      </c>
      <c r="G335" s="18" t="s">
        <v>80</v>
      </c>
      <c r="H335" s="18" t="s">
        <v>70</v>
      </c>
      <c r="J335" s="69">
        <v>45580</v>
      </c>
      <c r="N335" s="18" t="s">
        <v>71</v>
      </c>
    </row>
    <row r="336" spans="1:14" x14ac:dyDescent="0.25">
      <c r="A336" s="18">
        <v>15645</v>
      </c>
      <c r="B336" s="67" t="s">
        <v>518</v>
      </c>
      <c r="C336" s="68" t="s">
        <v>519</v>
      </c>
      <c r="D336" s="18" t="s">
        <v>1896</v>
      </c>
      <c r="F336" s="52" t="s">
        <v>1897</v>
      </c>
      <c r="G336" s="18" t="s">
        <v>58</v>
      </c>
      <c r="H336" s="18" t="s">
        <v>70</v>
      </c>
      <c r="J336" s="69">
        <v>45580</v>
      </c>
      <c r="L336" s="18" t="s">
        <v>71</v>
      </c>
    </row>
    <row r="337" spans="1:14" x14ac:dyDescent="0.25">
      <c r="A337" s="18">
        <v>15597</v>
      </c>
      <c r="B337" s="67" t="s">
        <v>1188</v>
      </c>
      <c r="C337" s="68" t="s">
        <v>1189</v>
      </c>
      <c r="D337" s="18" t="s">
        <v>2573</v>
      </c>
      <c r="F337" s="52" t="s">
        <v>2574</v>
      </c>
      <c r="G337" s="18" t="s">
        <v>58</v>
      </c>
      <c r="H337" s="18" t="s">
        <v>70</v>
      </c>
      <c r="J337" s="69">
        <v>45580</v>
      </c>
      <c r="L337" s="18" t="s">
        <v>71</v>
      </c>
    </row>
    <row r="338" spans="1:14" x14ac:dyDescent="0.25">
      <c r="A338" s="18">
        <v>15606</v>
      </c>
      <c r="B338" s="67" t="s">
        <v>755</v>
      </c>
      <c r="C338" s="68" t="s">
        <v>756</v>
      </c>
      <c r="D338" s="18" t="s">
        <v>2130</v>
      </c>
      <c r="F338" s="52" t="s">
        <v>2131</v>
      </c>
      <c r="G338" s="18" t="s">
        <v>58</v>
      </c>
      <c r="H338" s="18" t="s">
        <v>70</v>
      </c>
      <c r="J338" s="69">
        <v>45580</v>
      </c>
      <c r="L338" s="18" t="s">
        <v>71</v>
      </c>
    </row>
    <row r="339" spans="1:14" x14ac:dyDescent="0.25">
      <c r="A339" s="18">
        <v>15602</v>
      </c>
      <c r="B339" s="67" t="s">
        <v>1031</v>
      </c>
      <c r="C339" s="68" t="s">
        <v>1032</v>
      </c>
      <c r="D339" s="18" t="s">
        <v>2413</v>
      </c>
      <c r="F339" s="52" t="s">
        <v>2414</v>
      </c>
      <c r="G339" s="18" t="s">
        <v>80</v>
      </c>
      <c r="H339" s="18" t="s">
        <v>70</v>
      </c>
      <c r="J339" s="69">
        <v>45580</v>
      </c>
      <c r="M339" s="18" t="s">
        <v>71</v>
      </c>
    </row>
    <row r="340" spans="1:14" x14ac:dyDescent="0.25">
      <c r="A340" s="18">
        <v>15629</v>
      </c>
      <c r="B340" s="67" t="s">
        <v>753</v>
      </c>
      <c r="C340" s="68" t="s">
        <v>754</v>
      </c>
      <c r="D340" s="18" t="s">
        <v>2128</v>
      </c>
      <c r="F340" s="52" t="s">
        <v>2129</v>
      </c>
      <c r="G340" s="18" t="s">
        <v>58</v>
      </c>
      <c r="H340" s="18" t="s">
        <v>70</v>
      </c>
      <c r="J340" s="69">
        <v>45580</v>
      </c>
      <c r="L340" s="18" t="s">
        <v>71</v>
      </c>
    </row>
    <row r="341" spans="1:14" x14ac:dyDescent="0.25">
      <c r="A341" s="18">
        <v>15610</v>
      </c>
      <c r="B341" s="67" t="s">
        <v>757</v>
      </c>
      <c r="C341" s="68" t="s">
        <v>758</v>
      </c>
      <c r="D341" s="18" t="s">
        <v>2132</v>
      </c>
      <c r="F341" s="52" t="s">
        <v>2133</v>
      </c>
      <c r="G341" s="18" t="s">
        <v>58</v>
      </c>
      <c r="H341" s="18" t="s">
        <v>70</v>
      </c>
      <c r="J341" s="69">
        <v>45580</v>
      </c>
      <c r="L341" s="18" t="s">
        <v>71</v>
      </c>
      <c r="N341" s="18" t="s">
        <v>71</v>
      </c>
    </row>
    <row r="342" spans="1:14" x14ac:dyDescent="0.25">
      <c r="A342" s="18">
        <v>8646</v>
      </c>
      <c r="B342" s="67" t="s">
        <v>731</v>
      </c>
      <c r="C342" s="68" t="s">
        <v>732</v>
      </c>
      <c r="D342" s="18" t="s">
        <v>2106</v>
      </c>
      <c r="F342" s="52" t="s">
        <v>2107</v>
      </c>
      <c r="G342" s="18" t="s">
        <v>111</v>
      </c>
      <c r="H342" s="18" t="s">
        <v>98</v>
      </c>
      <c r="J342" s="69">
        <v>45580</v>
      </c>
      <c r="N342" s="18" t="s">
        <v>71</v>
      </c>
    </row>
    <row r="343" spans="1:14" x14ac:dyDescent="0.25">
      <c r="A343" s="18">
        <v>8641</v>
      </c>
      <c r="B343" s="67" t="s">
        <v>729</v>
      </c>
      <c r="C343" s="68" t="s">
        <v>730</v>
      </c>
      <c r="D343" s="18" t="s">
        <v>2104</v>
      </c>
      <c r="F343" s="52" t="s">
        <v>2105</v>
      </c>
      <c r="G343" s="18" t="s">
        <v>111</v>
      </c>
      <c r="H343" s="18" t="s">
        <v>98</v>
      </c>
      <c r="J343" s="69">
        <v>45580</v>
      </c>
      <c r="L343" s="18" t="s">
        <v>71</v>
      </c>
    </row>
    <row r="344" spans="1:14" x14ac:dyDescent="0.25">
      <c r="A344" s="18">
        <v>11146</v>
      </c>
      <c r="B344" s="67" t="s">
        <v>1390</v>
      </c>
      <c r="C344" s="68" t="s">
        <v>1391</v>
      </c>
      <c r="D344" s="18" t="s">
        <v>2774</v>
      </c>
      <c r="F344" s="52" t="s">
        <v>2775</v>
      </c>
      <c r="G344" s="18" t="s">
        <v>59</v>
      </c>
      <c r="H344" s="18" t="s">
        <v>70</v>
      </c>
      <c r="J344" s="69">
        <v>45580</v>
      </c>
      <c r="L344" s="18" t="s">
        <v>71</v>
      </c>
    </row>
    <row r="345" spans="1:14" x14ac:dyDescent="0.25">
      <c r="A345" s="18">
        <v>16100</v>
      </c>
      <c r="B345" s="67" t="s">
        <v>743</v>
      </c>
      <c r="C345" s="68" t="s">
        <v>744</v>
      </c>
      <c r="D345" s="18" t="s">
        <v>2118</v>
      </c>
      <c r="F345" s="52" t="s">
        <v>2119</v>
      </c>
      <c r="G345" s="18" t="s">
        <v>58</v>
      </c>
      <c r="H345" s="18" t="s">
        <v>70</v>
      </c>
      <c r="J345" s="69">
        <v>45580</v>
      </c>
      <c r="L345" s="18" t="s">
        <v>71</v>
      </c>
    </row>
    <row r="346" spans="1:14" x14ac:dyDescent="0.25">
      <c r="A346" s="18">
        <v>16103</v>
      </c>
      <c r="B346" s="67" t="s">
        <v>747</v>
      </c>
      <c r="C346" s="68" t="s">
        <v>748</v>
      </c>
      <c r="D346" s="18" t="s">
        <v>2122</v>
      </c>
      <c r="F346" s="52" t="s">
        <v>2123</v>
      </c>
      <c r="G346" s="18" t="s">
        <v>58</v>
      </c>
      <c r="H346" s="18" t="s">
        <v>70</v>
      </c>
      <c r="J346" s="69">
        <v>45580</v>
      </c>
      <c r="L346" s="18" t="s">
        <v>71</v>
      </c>
    </row>
    <row r="347" spans="1:14" x14ac:dyDescent="0.25">
      <c r="A347" s="18">
        <v>16105</v>
      </c>
      <c r="B347" s="67" t="s">
        <v>745</v>
      </c>
      <c r="C347" s="68" t="s">
        <v>746</v>
      </c>
      <c r="D347" s="18" t="s">
        <v>2120</v>
      </c>
      <c r="F347" s="52" t="s">
        <v>2121</v>
      </c>
      <c r="G347" s="18" t="s">
        <v>58</v>
      </c>
      <c r="H347" s="18" t="s">
        <v>70</v>
      </c>
      <c r="J347" s="69">
        <v>45580</v>
      </c>
      <c r="L347" s="18" t="s">
        <v>71</v>
      </c>
    </row>
    <row r="348" spans="1:14" x14ac:dyDescent="0.25">
      <c r="A348" s="18">
        <v>16101</v>
      </c>
      <c r="B348" s="67" t="s">
        <v>749</v>
      </c>
      <c r="C348" s="68" t="s">
        <v>750</v>
      </c>
      <c r="D348" s="18" t="s">
        <v>2124</v>
      </c>
      <c r="F348" s="52" t="s">
        <v>2125</v>
      </c>
      <c r="G348" s="18" t="s">
        <v>58</v>
      </c>
      <c r="H348" s="18" t="s">
        <v>70</v>
      </c>
      <c r="J348" s="69">
        <v>45580</v>
      </c>
      <c r="L348" s="18" t="s">
        <v>71</v>
      </c>
    </row>
    <row r="349" spans="1:14" x14ac:dyDescent="0.25">
      <c r="A349" s="18">
        <v>16104</v>
      </c>
      <c r="B349" s="67" t="s">
        <v>751</v>
      </c>
      <c r="C349" s="68" t="s">
        <v>752</v>
      </c>
      <c r="D349" s="18" t="s">
        <v>2126</v>
      </c>
      <c r="F349" s="52" t="s">
        <v>2127</v>
      </c>
      <c r="G349" s="18" t="s">
        <v>58</v>
      </c>
      <c r="H349" s="18" t="s">
        <v>70</v>
      </c>
      <c r="J349" s="69">
        <v>45580</v>
      </c>
      <c r="L349" s="18" t="s">
        <v>71</v>
      </c>
    </row>
    <row r="350" spans="1:14" x14ac:dyDescent="0.25">
      <c r="A350" s="18">
        <v>7038</v>
      </c>
      <c r="B350" s="67" t="s">
        <v>704</v>
      </c>
      <c r="C350" s="68" t="s">
        <v>705</v>
      </c>
      <c r="D350" s="18" t="s">
        <v>2080</v>
      </c>
      <c r="F350" s="52" t="s">
        <v>2081</v>
      </c>
      <c r="G350" s="18" t="s">
        <v>184</v>
      </c>
      <c r="H350" s="18" t="s">
        <v>98</v>
      </c>
      <c r="J350" s="69">
        <v>45580</v>
      </c>
      <c r="L350" s="18" t="s">
        <v>71</v>
      </c>
    </row>
    <row r="351" spans="1:14" x14ac:dyDescent="0.25">
      <c r="A351" s="18">
        <v>7020</v>
      </c>
      <c r="B351" s="67" t="s">
        <v>1083</v>
      </c>
      <c r="C351" s="68" t="s">
        <v>1084</v>
      </c>
      <c r="D351" s="18" t="s">
        <v>2468</v>
      </c>
      <c r="F351" s="52" t="s">
        <v>2469</v>
      </c>
      <c r="G351" s="18" t="s">
        <v>159</v>
      </c>
      <c r="H351" s="18" t="s">
        <v>98</v>
      </c>
      <c r="J351" s="69">
        <v>45580</v>
      </c>
      <c r="L351" s="18" t="s">
        <v>71</v>
      </c>
    </row>
    <row r="352" spans="1:14" x14ac:dyDescent="0.25">
      <c r="A352" s="18">
        <v>7043</v>
      </c>
      <c r="B352" s="67" t="s">
        <v>1334</v>
      </c>
      <c r="C352" s="68" t="s">
        <v>1335</v>
      </c>
      <c r="D352" s="18" t="s">
        <v>2718</v>
      </c>
      <c r="F352" s="52" t="s">
        <v>2719</v>
      </c>
      <c r="G352" s="18" t="s">
        <v>226</v>
      </c>
      <c r="H352" s="18" t="s">
        <v>98</v>
      </c>
      <c r="I352" s="18" t="s">
        <v>1336</v>
      </c>
      <c r="J352" s="69">
        <v>45580</v>
      </c>
      <c r="L352" s="18" t="s">
        <v>71</v>
      </c>
    </row>
    <row r="353" spans="1:14" x14ac:dyDescent="0.25">
      <c r="A353" s="18">
        <v>14571</v>
      </c>
      <c r="B353" s="67" t="s">
        <v>256</v>
      </c>
      <c r="C353" s="68" t="s">
        <v>257</v>
      </c>
      <c r="D353" s="18" t="s">
        <v>1647</v>
      </c>
      <c r="F353" s="52" t="s">
        <v>1648</v>
      </c>
      <c r="G353" s="18" t="s">
        <v>258</v>
      </c>
      <c r="H353" s="18" t="s">
        <v>70</v>
      </c>
      <c r="J353" s="69">
        <v>45580</v>
      </c>
      <c r="L353" s="18" t="s">
        <v>71</v>
      </c>
    </row>
    <row r="354" spans="1:14" x14ac:dyDescent="0.25">
      <c r="A354" s="18">
        <v>8708</v>
      </c>
      <c r="B354" s="67" t="s">
        <v>1251</v>
      </c>
      <c r="C354" s="68" t="s">
        <v>1252</v>
      </c>
      <c r="D354" s="18" t="s">
        <v>2633</v>
      </c>
      <c r="F354" s="52" t="s">
        <v>2634</v>
      </c>
      <c r="G354" s="18" t="s">
        <v>2826</v>
      </c>
      <c r="H354" s="18" t="s">
        <v>98</v>
      </c>
      <c r="J354" s="69">
        <v>45580</v>
      </c>
      <c r="L354" s="18" t="s">
        <v>71</v>
      </c>
    </row>
    <row r="355" spans="1:14" x14ac:dyDescent="0.25">
      <c r="A355" s="18">
        <v>8707</v>
      </c>
      <c r="B355" s="67" t="s">
        <v>1240</v>
      </c>
      <c r="C355" s="68" t="s">
        <v>1241</v>
      </c>
      <c r="D355" s="18" t="s">
        <v>2623</v>
      </c>
      <c r="F355" s="52" t="s">
        <v>2624</v>
      </c>
      <c r="G355" s="18" t="s">
        <v>151</v>
      </c>
      <c r="H355" s="18" t="s">
        <v>98</v>
      </c>
      <c r="J355" s="69">
        <v>45580</v>
      </c>
      <c r="L355" s="18" t="s">
        <v>71</v>
      </c>
      <c r="N355" s="18" t="s">
        <v>71</v>
      </c>
    </row>
    <row r="356" spans="1:14" x14ac:dyDescent="0.25">
      <c r="A356" s="18">
        <v>8706</v>
      </c>
      <c r="B356" s="67" t="s">
        <v>1262</v>
      </c>
      <c r="C356" s="68" t="s">
        <v>1263</v>
      </c>
      <c r="D356" s="18" t="s">
        <v>2643</v>
      </c>
      <c r="F356" s="52" t="s">
        <v>2644</v>
      </c>
      <c r="G356" s="18" t="s">
        <v>111</v>
      </c>
      <c r="H356" s="18" t="s">
        <v>98</v>
      </c>
      <c r="J356" s="69">
        <v>45580</v>
      </c>
      <c r="L356" s="18" t="s">
        <v>71</v>
      </c>
      <c r="N356" s="18" t="s">
        <v>71</v>
      </c>
    </row>
    <row r="357" spans="1:14" x14ac:dyDescent="0.25">
      <c r="A357" s="18">
        <v>7893</v>
      </c>
      <c r="B357" s="67" t="s">
        <v>1428</v>
      </c>
      <c r="C357" s="68" t="s">
        <v>1429</v>
      </c>
      <c r="D357" s="18" t="s">
        <v>2147</v>
      </c>
      <c r="F357" s="52" t="s">
        <v>2148</v>
      </c>
      <c r="G357" s="18" t="s">
        <v>104</v>
      </c>
      <c r="H357" s="18" t="s">
        <v>70</v>
      </c>
      <c r="J357" s="69">
        <v>45580</v>
      </c>
      <c r="L357" s="18" t="s">
        <v>71</v>
      </c>
    </row>
    <row r="358" spans="1:14" x14ac:dyDescent="0.25">
      <c r="A358" s="18">
        <v>16641</v>
      </c>
      <c r="B358" s="67" t="s">
        <v>809</v>
      </c>
      <c r="C358" s="68" t="s">
        <v>810</v>
      </c>
      <c r="D358" s="18" t="s">
        <v>2187</v>
      </c>
      <c r="F358" s="52" t="s">
        <v>2188</v>
      </c>
      <c r="G358" s="18" t="s">
        <v>199</v>
      </c>
      <c r="H358" s="18" t="s">
        <v>70</v>
      </c>
      <c r="J358" s="69">
        <v>45580</v>
      </c>
      <c r="L358" s="18" t="s">
        <v>71</v>
      </c>
      <c r="M358" s="18" t="s">
        <v>71</v>
      </c>
    </row>
    <row r="359" spans="1:14" x14ac:dyDescent="0.25">
      <c r="A359" s="18">
        <v>17616</v>
      </c>
      <c r="B359" s="67" t="s">
        <v>362</v>
      </c>
      <c r="C359" s="68" t="s">
        <v>363</v>
      </c>
      <c r="D359" s="18" t="s">
        <v>1744</v>
      </c>
      <c r="F359" s="52" t="s">
        <v>1745</v>
      </c>
      <c r="G359" s="18" t="s">
        <v>58</v>
      </c>
      <c r="H359" s="18" t="s">
        <v>70</v>
      </c>
      <c r="J359" s="69">
        <v>45580</v>
      </c>
      <c r="L359" s="18" t="s">
        <v>71</v>
      </c>
    </row>
    <row r="360" spans="1:14" x14ac:dyDescent="0.25">
      <c r="A360" s="18">
        <v>17617</v>
      </c>
      <c r="B360" s="67" t="s">
        <v>350</v>
      </c>
      <c r="C360" s="68" t="s">
        <v>351</v>
      </c>
      <c r="D360" s="18" t="s">
        <v>1731</v>
      </c>
      <c r="F360" s="52" t="s">
        <v>1732</v>
      </c>
      <c r="G360" s="18" t="s">
        <v>58</v>
      </c>
      <c r="H360" s="18" t="s">
        <v>70</v>
      </c>
      <c r="J360" s="69">
        <v>45580</v>
      </c>
      <c r="L360" s="18" t="s">
        <v>71</v>
      </c>
    </row>
    <row r="361" spans="1:14" x14ac:dyDescent="0.25">
      <c r="A361" s="18">
        <v>16053</v>
      </c>
      <c r="B361" s="67" t="s">
        <v>823</v>
      </c>
      <c r="C361" s="68" t="s">
        <v>824</v>
      </c>
      <c r="D361" s="18" t="s">
        <v>2201</v>
      </c>
      <c r="F361" s="52" t="s">
        <v>2202</v>
      </c>
      <c r="G361" s="18" t="s">
        <v>58</v>
      </c>
      <c r="H361" s="18" t="s">
        <v>70</v>
      </c>
      <c r="J361" s="69">
        <v>45580</v>
      </c>
      <c r="L361" s="18" t="s">
        <v>71</v>
      </c>
    </row>
    <row r="362" spans="1:14" x14ac:dyDescent="0.25">
      <c r="A362" s="18">
        <v>16058</v>
      </c>
      <c r="B362" s="67" t="s">
        <v>825</v>
      </c>
      <c r="C362" s="68" t="s">
        <v>826</v>
      </c>
      <c r="D362" s="18" t="s">
        <v>2203</v>
      </c>
      <c r="F362" s="52" t="s">
        <v>2204</v>
      </c>
      <c r="G362" s="18" t="s">
        <v>58</v>
      </c>
      <c r="H362" s="18" t="s">
        <v>70</v>
      </c>
      <c r="J362" s="69">
        <v>45580</v>
      </c>
      <c r="L362" s="18" t="s">
        <v>71</v>
      </c>
    </row>
    <row r="363" spans="1:14" x14ac:dyDescent="0.25">
      <c r="A363" s="18">
        <v>16056</v>
      </c>
      <c r="B363" s="67" t="s">
        <v>827</v>
      </c>
      <c r="C363" s="68" t="s">
        <v>828</v>
      </c>
      <c r="D363" s="18" t="s">
        <v>2205</v>
      </c>
      <c r="F363" s="52" t="s">
        <v>2206</v>
      </c>
      <c r="G363" s="18" t="s">
        <v>58</v>
      </c>
      <c r="H363" s="18" t="s">
        <v>70</v>
      </c>
      <c r="J363" s="69">
        <v>45580</v>
      </c>
      <c r="L363" s="18" t="s">
        <v>71</v>
      </c>
    </row>
    <row r="364" spans="1:14" x14ac:dyDescent="0.25">
      <c r="A364" s="18">
        <v>16051</v>
      </c>
      <c r="B364" s="67" t="s">
        <v>829</v>
      </c>
      <c r="C364" s="68" t="s">
        <v>830</v>
      </c>
      <c r="D364" s="18" t="s">
        <v>2207</v>
      </c>
      <c r="F364" s="52" t="s">
        <v>2208</v>
      </c>
      <c r="G364" s="18" t="s">
        <v>58</v>
      </c>
      <c r="H364" s="18" t="s">
        <v>70</v>
      </c>
      <c r="J364" s="69">
        <v>45580</v>
      </c>
      <c r="L364" s="18" t="s">
        <v>71</v>
      </c>
    </row>
    <row r="365" spans="1:14" x14ac:dyDescent="0.25">
      <c r="A365" s="18">
        <v>16057</v>
      </c>
      <c r="B365" s="67" t="s">
        <v>831</v>
      </c>
      <c r="C365" s="68" t="s">
        <v>832</v>
      </c>
      <c r="D365" s="18" t="s">
        <v>2209</v>
      </c>
      <c r="F365" s="52" t="s">
        <v>2210</v>
      </c>
      <c r="G365" s="18" t="s">
        <v>58</v>
      </c>
      <c r="H365" s="18" t="s">
        <v>70</v>
      </c>
      <c r="J365" s="69">
        <v>45580</v>
      </c>
      <c r="L365" s="18" t="s">
        <v>71</v>
      </c>
    </row>
    <row r="366" spans="1:14" x14ac:dyDescent="0.25">
      <c r="A366" s="18">
        <v>16052</v>
      </c>
      <c r="B366" s="67" t="s">
        <v>833</v>
      </c>
      <c r="C366" s="68" t="s">
        <v>834</v>
      </c>
      <c r="D366" s="18" t="s">
        <v>2211</v>
      </c>
      <c r="F366" s="52" t="s">
        <v>2212</v>
      </c>
      <c r="G366" s="18" t="s">
        <v>58</v>
      </c>
      <c r="H366" s="18" t="s">
        <v>70</v>
      </c>
      <c r="J366" s="69">
        <v>45580</v>
      </c>
      <c r="L366" s="18" t="s">
        <v>71</v>
      </c>
    </row>
    <row r="367" spans="1:14" x14ac:dyDescent="0.25">
      <c r="A367" s="18">
        <v>14094</v>
      </c>
      <c r="B367" s="67" t="s">
        <v>958</v>
      </c>
      <c r="C367" s="68" t="s">
        <v>959</v>
      </c>
      <c r="D367" s="18" t="s">
        <v>2337</v>
      </c>
      <c r="F367" s="52" t="s">
        <v>2338</v>
      </c>
      <c r="G367" s="18" t="s">
        <v>59</v>
      </c>
      <c r="H367" s="18" t="s">
        <v>70</v>
      </c>
      <c r="J367" s="69">
        <v>45580</v>
      </c>
      <c r="L367" s="18" t="s">
        <v>71</v>
      </c>
    </row>
    <row r="368" spans="1:14" x14ac:dyDescent="0.25">
      <c r="A368" s="18">
        <v>16061</v>
      </c>
      <c r="B368" s="67" t="s">
        <v>83</v>
      </c>
      <c r="C368" s="68" t="s">
        <v>84</v>
      </c>
      <c r="D368" s="18" t="s">
        <v>1497</v>
      </c>
      <c r="F368" s="52" t="s">
        <v>1498</v>
      </c>
      <c r="G368" s="18" t="s">
        <v>58</v>
      </c>
      <c r="H368" s="18" t="s">
        <v>70</v>
      </c>
      <c r="J368" s="69">
        <v>45580</v>
      </c>
      <c r="L368" s="18" t="s">
        <v>71</v>
      </c>
    </row>
    <row r="369" spans="1:14" x14ac:dyDescent="0.25">
      <c r="A369" s="18">
        <v>8859</v>
      </c>
      <c r="B369" s="67" t="s">
        <v>645</v>
      </c>
      <c r="C369" s="68" t="s">
        <v>646</v>
      </c>
      <c r="D369" s="18" t="s">
        <v>2025</v>
      </c>
      <c r="F369" s="52" t="s">
        <v>2026</v>
      </c>
      <c r="G369" s="18" t="s">
        <v>647</v>
      </c>
      <c r="H369" s="18" t="s">
        <v>70</v>
      </c>
      <c r="J369" s="69">
        <v>45580</v>
      </c>
      <c r="L369" s="18" t="s">
        <v>71</v>
      </c>
    </row>
    <row r="370" spans="1:14" x14ac:dyDescent="0.25">
      <c r="A370" s="18">
        <v>7309</v>
      </c>
      <c r="B370" s="67" t="s">
        <v>882</v>
      </c>
      <c r="C370" s="68" t="s">
        <v>883</v>
      </c>
      <c r="D370" s="18" t="s">
        <v>2260</v>
      </c>
      <c r="F370" s="52" t="s">
        <v>2261</v>
      </c>
      <c r="G370" s="18" t="s">
        <v>159</v>
      </c>
      <c r="H370" s="18" t="s">
        <v>70</v>
      </c>
      <c r="J370" s="69">
        <v>45580</v>
      </c>
      <c r="L370" s="18" t="s">
        <v>71</v>
      </c>
    </row>
    <row r="371" spans="1:14" x14ac:dyDescent="0.25">
      <c r="A371" s="18">
        <v>7310</v>
      </c>
      <c r="B371" s="67" t="s">
        <v>873</v>
      </c>
      <c r="C371" s="68" t="s">
        <v>874</v>
      </c>
      <c r="D371" s="18" t="s">
        <v>2251</v>
      </c>
      <c r="F371" s="52" t="s">
        <v>2252</v>
      </c>
      <c r="G371" s="18" t="s">
        <v>184</v>
      </c>
      <c r="H371" s="18" t="s">
        <v>70</v>
      </c>
      <c r="J371" s="69">
        <v>45580</v>
      </c>
      <c r="L371" s="18" t="s">
        <v>71</v>
      </c>
    </row>
    <row r="372" spans="1:14" x14ac:dyDescent="0.25">
      <c r="A372" s="18">
        <v>7307</v>
      </c>
      <c r="B372" s="67" t="s">
        <v>875</v>
      </c>
      <c r="C372" s="68" t="s">
        <v>876</v>
      </c>
      <c r="D372" s="18" t="s">
        <v>2253</v>
      </c>
      <c r="F372" s="52" t="s">
        <v>2254</v>
      </c>
      <c r="G372" s="18" t="s">
        <v>159</v>
      </c>
      <c r="H372" s="18" t="s">
        <v>70</v>
      </c>
      <c r="J372" s="69">
        <v>45580</v>
      </c>
      <c r="L372" s="18" t="s">
        <v>71</v>
      </c>
    </row>
    <row r="373" spans="1:14" x14ac:dyDescent="0.25">
      <c r="A373" s="18">
        <v>15252</v>
      </c>
      <c r="B373" s="67" t="s">
        <v>710</v>
      </c>
      <c r="C373" s="68" t="s">
        <v>711</v>
      </c>
      <c r="D373" s="18" t="s">
        <v>2086</v>
      </c>
      <c r="F373" s="52" t="s">
        <v>2087</v>
      </c>
      <c r="G373" s="18" t="s">
        <v>60</v>
      </c>
      <c r="H373" s="18" t="s">
        <v>70</v>
      </c>
      <c r="J373" s="69">
        <v>45580</v>
      </c>
      <c r="M373" s="18" t="s">
        <v>71</v>
      </c>
    </row>
    <row r="374" spans="1:14" x14ac:dyDescent="0.25">
      <c r="A374" s="18">
        <v>8263</v>
      </c>
      <c r="B374" s="67" t="s">
        <v>1118</v>
      </c>
      <c r="C374" s="68" t="s">
        <v>1119</v>
      </c>
      <c r="D374" s="18" t="s">
        <v>2503</v>
      </c>
      <c r="F374" s="52" t="s">
        <v>2504</v>
      </c>
      <c r="G374" s="18" t="s">
        <v>258</v>
      </c>
      <c r="H374" s="18" t="s">
        <v>98</v>
      </c>
      <c r="I374" s="18" t="s">
        <v>1117</v>
      </c>
      <c r="J374" s="69">
        <v>45580</v>
      </c>
      <c r="L374" s="18" t="s">
        <v>71</v>
      </c>
    </row>
    <row r="375" spans="1:14" x14ac:dyDescent="0.25">
      <c r="A375" s="18">
        <v>8267</v>
      </c>
      <c r="B375" s="67" t="s">
        <v>1110</v>
      </c>
      <c r="C375" s="68" t="s">
        <v>1111</v>
      </c>
      <c r="D375" s="18" t="s">
        <v>2497</v>
      </c>
      <c r="F375" s="52" t="s">
        <v>2498</v>
      </c>
      <c r="G375" s="18" t="s">
        <v>342</v>
      </c>
      <c r="H375" s="18" t="s">
        <v>98</v>
      </c>
      <c r="I375" s="18" t="s">
        <v>1112</v>
      </c>
      <c r="J375" s="69">
        <v>45580</v>
      </c>
      <c r="N375" s="18" t="s">
        <v>71</v>
      </c>
    </row>
    <row r="376" spans="1:14" x14ac:dyDescent="0.25">
      <c r="A376" s="18">
        <v>8265</v>
      </c>
      <c r="B376" s="67" t="s">
        <v>1108</v>
      </c>
      <c r="C376" s="68" t="s">
        <v>1109</v>
      </c>
      <c r="D376" s="18" t="s">
        <v>2495</v>
      </c>
      <c r="F376" s="52" t="s">
        <v>2496</v>
      </c>
      <c r="G376" s="18" t="s">
        <v>60</v>
      </c>
      <c r="H376" s="18" t="s">
        <v>98</v>
      </c>
      <c r="J376" s="69">
        <v>45580</v>
      </c>
      <c r="L376" s="18" t="s">
        <v>71</v>
      </c>
    </row>
    <row r="377" spans="1:14" x14ac:dyDescent="0.25">
      <c r="A377" s="18">
        <v>8262</v>
      </c>
      <c r="B377" s="67" t="s">
        <v>1115</v>
      </c>
      <c r="C377" s="68" t="s">
        <v>1116</v>
      </c>
      <c r="D377" s="18" t="s">
        <v>2501</v>
      </c>
      <c r="F377" s="52" t="s">
        <v>2502</v>
      </c>
      <c r="G377" s="18" t="s">
        <v>258</v>
      </c>
      <c r="H377" s="18" t="s">
        <v>98</v>
      </c>
      <c r="I377" s="18" t="s">
        <v>1117</v>
      </c>
      <c r="J377" s="69">
        <v>45580</v>
      </c>
      <c r="L377" s="18" t="s">
        <v>71</v>
      </c>
    </row>
    <row r="378" spans="1:14" x14ac:dyDescent="0.25">
      <c r="A378" s="18">
        <v>15228</v>
      </c>
      <c r="B378" s="67" t="s">
        <v>93</v>
      </c>
      <c r="C378" s="68" t="s">
        <v>94</v>
      </c>
      <c r="D378" s="18" t="s">
        <v>1507</v>
      </c>
      <c r="F378" s="52" t="s">
        <v>1508</v>
      </c>
      <c r="G378" s="18" t="s">
        <v>60</v>
      </c>
      <c r="H378" s="18" t="s">
        <v>70</v>
      </c>
      <c r="J378" s="69">
        <v>45580</v>
      </c>
      <c r="M378" s="18" t="s">
        <v>71</v>
      </c>
    </row>
    <row r="379" spans="1:14" x14ac:dyDescent="0.25">
      <c r="A379" s="18">
        <v>10370</v>
      </c>
      <c r="B379" s="67" t="s">
        <v>1317</v>
      </c>
      <c r="C379" s="68" t="s">
        <v>1318</v>
      </c>
      <c r="D379" s="18" t="s">
        <v>2700</v>
      </c>
      <c r="F379" s="52" t="s">
        <v>2701</v>
      </c>
      <c r="G379" s="18" t="s">
        <v>60</v>
      </c>
      <c r="H379" s="18" t="s">
        <v>70</v>
      </c>
      <c r="J379" s="69">
        <v>45580</v>
      </c>
      <c r="L379" s="18" t="s">
        <v>71</v>
      </c>
    </row>
    <row r="380" spans="1:14" x14ac:dyDescent="0.25">
      <c r="A380" s="18">
        <v>10389</v>
      </c>
      <c r="B380" s="67" t="s">
        <v>208</v>
      </c>
      <c r="C380" s="68" t="s">
        <v>209</v>
      </c>
      <c r="D380" s="18" t="s">
        <v>1600</v>
      </c>
      <c r="F380" s="52" t="s">
        <v>1601</v>
      </c>
      <c r="G380" s="18" t="s">
        <v>118</v>
      </c>
      <c r="H380" s="18" t="s">
        <v>70</v>
      </c>
      <c r="J380" s="69">
        <v>45580</v>
      </c>
      <c r="K380" s="18" t="s">
        <v>119</v>
      </c>
      <c r="L380" s="18" t="s">
        <v>71</v>
      </c>
    </row>
    <row r="381" spans="1:14" x14ac:dyDescent="0.25">
      <c r="A381" s="18">
        <v>10347</v>
      </c>
      <c r="B381" s="67" t="s">
        <v>390</v>
      </c>
      <c r="C381" s="68" t="s">
        <v>391</v>
      </c>
      <c r="D381" s="18" t="s">
        <v>1772</v>
      </c>
      <c r="F381" s="52" t="s">
        <v>1773</v>
      </c>
      <c r="H381" s="18" t="s">
        <v>70</v>
      </c>
      <c r="J381" s="69">
        <v>45580</v>
      </c>
      <c r="N381" s="18" t="s">
        <v>71</v>
      </c>
    </row>
    <row r="382" spans="1:14" x14ac:dyDescent="0.25">
      <c r="A382" s="18">
        <v>10385</v>
      </c>
      <c r="B382" s="67" t="s">
        <v>204</v>
      </c>
      <c r="C382" s="68" t="s">
        <v>205</v>
      </c>
      <c r="D382" s="18" t="s">
        <v>1596</v>
      </c>
      <c r="F382" s="52" t="s">
        <v>1597</v>
      </c>
      <c r="G382" s="18" t="s">
        <v>118</v>
      </c>
      <c r="H382" s="18" t="s">
        <v>70</v>
      </c>
      <c r="J382" s="69">
        <v>45580</v>
      </c>
      <c r="K382" s="18" t="s">
        <v>119</v>
      </c>
      <c r="L382" s="18" t="s">
        <v>71</v>
      </c>
    </row>
    <row r="383" spans="1:14" x14ac:dyDescent="0.25">
      <c r="A383" s="18">
        <v>10374</v>
      </c>
      <c r="B383" s="67" t="s">
        <v>206</v>
      </c>
      <c r="C383" s="68" t="s">
        <v>207</v>
      </c>
      <c r="D383" s="18" t="s">
        <v>1598</v>
      </c>
      <c r="F383" s="52" t="s">
        <v>1599</v>
      </c>
      <c r="G383" s="18" t="s">
        <v>118</v>
      </c>
      <c r="H383" s="18" t="s">
        <v>70</v>
      </c>
      <c r="J383" s="69">
        <v>45580</v>
      </c>
      <c r="K383" s="18" t="s">
        <v>119</v>
      </c>
      <c r="L383" s="18" t="s">
        <v>71</v>
      </c>
    </row>
    <row r="384" spans="1:14" x14ac:dyDescent="0.25">
      <c r="A384" s="18">
        <v>10377</v>
      </c>
      <c r="B384" s="67" t="s">
        <v>210</v>
      </c>
      <c r="C384" s="68" t="s">
        <v>211</v>
      </c>
      <c r="D384" s="18" t="s">
        <v>1602</v>
      </c>
      <c r="F384" s="52" t="s">
        <v>1603</v>
      </c>
      <c r="G384" s="18" t="s">
        <v>118</v>
      </c>
      <c r="H384" s="18" t="s">
        <v>70</v>
      </c>
      <c r="J384" s="69">
        <v>45580</v>
      </c>
      <c r="K384" s="18" t="s">
        <v>119</v>
      </c>
      <c r="L384" s="18" t="s">
        <v>71</v>
      </c>
    </row>
    <row r="385" spans="1:14" x14ac:dyDescent="0.25">
      <c r="A385" s="18">
        <v>10272</v>
      </c>
      <c r="B385" s="67" t="s">
        <v>516</v>
      </c>
      <c r="C385" s="68" t="s">
        <v>517</v>
      </c>
      <c r="D385" s="18" t="s">
        <v>1894</v>
      </c>
      <c r="F385" s="52" t="s">
        <v>1895</v>
      </c>
      <c r="H385" s="18" t="s">
        <v>70</v>
      </c>
      <c r="J385" s="69">
        <v>45580</v>
      </c>
      <c r="N385" s="18" t="s">
        <v>71</v>
      </c>
    </row>
    <row r="386" spans="1:14" x14ac:dyDescent="0.25">
      <c r="A386" s="18">
        <v>10982</v>
      </c>
      <c r="B386" s="67" t="s">
        <v>871</v>
      </c>
      <c r="C386" s="68" t="s">
        <v>872</v>
      </c>
      <c r="D386" s="18" t="s">
        <v>2249</v>
      </c>
      <c r="F386" s="52" t="s">
        <v>2250</v>
      </c>
      <c r="H386" s="18" t="s">
        <v>70</v>
      </c>
      <c r="J386" s="69">
        <v>45580</v>
      </c>
      <c r="N386" s="18" t="s">
        <v>71</v>
      </c>
    </row>
    <row r="387" spans="1:14" x14ac:dyDescent="0.25">
      <c r="A387" s="18">
        <v>10981</v>
      </c>
      <c r="B387" s="67" t="s">
        <v>869</v>
      </c>
      <c r="C387" s="68" t="s">
        <v>870</v>
      </c>
      <c r="D387" s="18" t="s">
        <v>2247</v>
      </c>
      <c r="F387" s="52" t="s">
        <v>2248</v>
      </c>
      <c r="G387" s="18" t="s">
        <v>60</v>
      </c>
      <c r="H387" s="18" t="s">
        <v>70</v>
      </c>
      <c r="J387" s="69">
        <v>45580</v>
      </c>
      <c r="N387" s="18" t="s">
        <v>71</v>
      </c>
    </row>
    <row r="388" spans="1:14" x14ac:dyDescent="0.25">
      <c r="A388" s="18">
        <v>10877</v>
      </c>
      <c r="B388" s="67" t="s">
        <v>116</v>
      </c>
      <c r="C388" s="68" t="s">
        <v>117</v>
      </c>
      <c r="D388" s="18" t="s">
        <v>1523</v>
      </c>
      <c r="F388" s="52" t="s">
        <v>1524</v>
      </c>
      <c r="G388" s="18" t="s">
        <v>118</v>
      </c>
      <c r="H388" s="18" t="s">
        <v>70</v>
      </c>
      <c r="J388" s="69">
        <v>45580</v>
      </c>
      <c r="K388" s="18" t="s">
        <v>119</v>
      </c>
      <c r="L388" s="18" t="s">
        <v>71</v>
      </c>
    </row>
    <row r="389" spans="1:14" x14ac:dyDescent="0.25">
      <c r="A389" s="18">
        <v>8468</v>
      </c>
      <c r="B389" s="67" t="s">
        <v>254</v>
      </c>
      <c r="C389" s="68" t="s">
        <v>255</v>
      </c>
      <c r="D389" s="18" t="s">
        <v>1645</v>
      </c>
      <c r="F389" s="52" t="s">
        <v>1646</v>
      </c>
      <c r="G389" s="18" t="s">
        <v>133</v>
      </c>
      <c r="H389" s="18" t="s">
        <v>98</v>
      </c>
      <c r="J389" s="69">
        <v>45580</v>
      </c>
      <c r="N389" s="18" t="s">
        <v>71</v>
      </c>
    </row>
    <row r="390" spans="1:14" x14ac:dyDescent="0.25">
      <c r="A390" s="18">
        <v>8827</v>
      </c>
      <c r="B390" s="67" t="s">
        <v>131</v>
      </c>
      <c r="C390" s="68" t="s">
        <v>132</v>
      </c>
      <c r="D390" s="18" t="s">
        <v>1531</v>
      </c>
      <c r="F390" s="52" t="s">
        <v>1532</v>
      </c>
      <c r="G390" s="18" t="s">
        <v>133</v>
      </c>
      <c r="H390" s="18" t="s">
        <v>70</v>
      </c>
      <c r="J390" s="69">
        <v>45580</v>
      </c>
      <c r="L390" s="18" t="s">
        <v>71</v>
      </c>
    </row>
    <row r="391" spans="1:14" x14ac:dyDescent="0.25">
      <c r="A391" s="18">
        <v>14764</v>
      </c>
      <c r="B391" s="67" t="s">
        <v>1376</v>
      </c>
      <c r="C391" s="68" t="s">
        <v>1377</v>
      </c>
      <c r="D391" s="18" t="s">
        <v>2760</v>
      </c>
      <c r="F391" s="52" t="s">
        <v>2761</v>
      </c>
      <c r="G391" s="18" t="s">
        <v>258</v>
      </c>
      <c r="H391" s="18" t="s">
        <v>70</v>
      </c>
      <c r="I391" s="18" t="s">
        <v>427</v>
      </c>
      <c r="J391" s="69">
        <v>45580</v>
      </c>
      <c r="N391" s="18" t="s">
        <v>71</v>
      </c>
    </row>
    <row r="392" spans="1:14" x14ac:dyDescent="0.25">
      <c r="A392" s="18">
        <v>14720</v>
      </c>
      <c r="B392" s="67" t="s">
        <v>1382</v>
      </c>
      <c r="C392" s="68" t="s">
        <v>1383</v>
      </c>
      <c r="D392" s="18" t="s">
        <v>2766</v>
      </c>
      <c r="F392" s="52" t="s">
        <v>2767</v>
      </c>
      <c r="G392" s="18" t="s">
        <v>59</v>
      </c>
      <c r="H392" s="18" t="s">
        <v>70</v>
      </c>
      <c r="J392" s="69">
        <v>45580</v>
      </c>
      <c r="L392" s="18" t="s">
        <v>71</v>
      </c>
    </row>
    <row r="393" spans="1:14" x14ac:dyDescent="0.25">
      <c r="A393" s="18">
        <v>14722</v>
      </c>
      <c r="B393" s="67" t="s">
        <v>48</v>
      </c>
      <c r="C393" s="68" t="s">
        <v>1375</v>
      </c>
      <c r="D393" s="18" t="s">
        <v>2758</v>
      </c>
      <c r="F393" s="52" t="s">
        <v>2759</v>
      </c>
      <c r="G393" s="18" t="s">
        <v>59</v>
      </c>
      <c r="H393" s="18" t="s">
        <v>70</v>
      </c>
      <c r="J393" s="69">
        <v>45580</v>
      </c>
      <c r="L393" s="18" t="s">
        <v>71</v>
      </c>
    </row>
    <row r="394" spans="1:14" x14ac:dyDescent="0.25">
      <c r="A394" s="18">
        <v>15543</v>
      </c>
      <c r="B394" s="67" t="s">
        <v>99</v>
      </c>
      <c r="C394" s="68" t="s">
        <v>100</v>
      </c>
      <c r="D394" s="18" t="s">
        <v>1511</v>
      </c>
      <c r="F394" s="52" t="s">
        <v>1512</v>
      </c>
      <c r="G394" s="18" t="s">
        <v>101</v>
      </c>
      <c r="H394" s="18" t="s">
        <v>70</v>
      </c>
      <c r="J394" s="69">
        <v>45580</v>
      </c>
      <c r="L394" s="18" t="s">
        <v>71</v>
      </c>
    </row>
    <row r="395" spans="1:14" x14ac:dyDescent="0.25">
      <c r="A395" s="18">
        <v>15528</v>
      </c>
      <c r="B395" s="67" t="s">
        <v>49</v>
      </c>
      <c r="C395" s="68" t="s">
        <v>984</v>
      </c>
      <c r="D395" s="18" t="s">
        <v>2365</v>
      </c>
      <c r="F395" s="52" t="s">
        <v>2366</v>
      </c>
      <c r="G395" s="18" t="s">
        <v>58</v>
      </c>
      <c r="H395" s="18" t="s">
        <v>70</v>
      </c>
      <c r="J395" s="69">
        <v>45580</v>
      </c>
      <c r="L395" s="18" t="s">
        <v>71</v>
      </c>
    </row>
    <row r="396" spans="1:14" x14ac:dyDescent="0.25">
      <c r="A396" s="18">
        <v>15487</v>
      </c>
      <c r="B396" s="67" t="s">
        <v>990</v>
      </c>
      <c r="C396" s="68" t="s">
        <v>991</v>
      </c>
      <c r="D396" s="18" t="s">
        <v>2372</v>
      </c>
      <c r="F396" s="52" t="s">
        <v>2373</v>
      </c>
      <c r="G396" s="18" t="s">
        <v>58</v>
      </c>
      <c r="H396" s="18" t="s">
        <v>70</v>
      </c>
      <c r="J396" s="69">
        <v>45580</v>
      </c>
      <c r="L396" s="18" t="s">
        <v>71</v>
      </c>
    </row>
    <row r="397" spans="1:14" x14ac:dyDescent="0.25">
      <c r="A397" s="18">
        <v>15521</v>
      </c>
      <c r="B397" s="67" t="s">
        <v>51</v>
      </c>
      <c r="C397" s="68" t="s">
        <v>987</v>
      </c>
      <c r="D397" s="18" t="s">
        <v>2369</v>
      </c>
      <c r="E397" s="51" t="s">
        <v>52</v>
      </c>
      <c r="F397" s="52" t="s">
        <v>2370</v>
      </c>
      <c r="G397" s="18" t="s">
        <v>58</v>
      </c>
      <c r="H397" s="18" t="s">
        <v>70</v>
      </c>
      <c r="I397" s="18" t="s">
        <v>988</v>
      </c>
      <c r="J397" s="69">
        <v>45580</v>
      </c>
      <c r="L397" s="18" t="s">
        <v>71</v>
      </c>
    </row>
    <row r="398" spans="1:14" x14ac:dyDescent="0.25">
      <c r="A398" s="18">
        <v>15521</v>
      </c>
      <c r="B398" s="67" t="s">
        <v>51</v>
      </c>
      <c r="C398" s="68" t="s">
        <v>987</v>
      </c>
      <c r="D398" s="18" t="s">
        <v>2369</v>
      </c>
      <c r="E398" s="51" t="s">
        <v>879</v>
      </c>
      <c r="F398" s="52" t="s">
        <v>2371</v>
      </c>
      <c r="G398" s="18" t="s">
        <v>199</v>
      </c>
      <c r="H398" s="18" t="s">
        <v>70</v>
      </c>
      <c r="J398" s="69">
        <v>45580</v>
      </c>
      <c r="K398" s="18" t="s">
        <v>989</v>
      </c>
      <c r="L398" s="18" t="s">
        <v>71</v>
      </c>
    </row>
    <row r="399" spans="1:14" x14ac:dyDescent="0.25">
      <c r="A399" s="18">
        <v>15504</v>
      </c>
      <c r="B399" s="67" t="s">
        <v>985</v>
      </c>
      <c r="C399" s="68" t="s">
        <v>986</v>
      </c>
      <c r="D399" s="18" t="s">
        <v>2367</v>
      </c>
      <c r="F399" s="52" t="s">
        <v>2368</v>
      </c>
      <c r="G399" s="18" t="s">
        <v>58</v>
      </c>
      <c r="H399" s="18" t="s">
        <v>70</v>
      </c>
      <c r="J399" s="69">
        <v>45580</v>
      </c>
      <c r="L399" s="18" t="s">
        <v>71</v>
      </c>
    </row>
    <row r="400" spans="1:14" x14ac:dyDescent="0.25">
      <c r="A400" s="18">
        <v>15500</v>
      </c>
      <c r="B400" s="67" t="s">
        <v>982</v>
      </c>
      <c r="C400" s="68" t="s">
        <v>983</v>
      </c>
      <c r="D400" s="18" t="s">
        <v>2363</v>
      </c>
      <c r="F400" s="52" t="s">
        <v>2364</v>
      </c>
      <c r="G400" s="18" t="s">
        <v>58</v>
      </c>
      <c r="H400" s="18" t="s">
        <v>70</v>
      </c>
      <c r="J400" s="69">
        <v>45580</v>
      </c>
      <c r="L400" s="18" t="s">
        <v>71</v>
      </c>
    </row>
    <row r="401" spans="1:14" x14ac:dyDescent="0.25">
      <c r="A401" s="18">
        <v>15484</v>
      </c>
      <c r="B401" s="67" t="s">
        <v>978</v>
      </c>
      <c r="C401" s="68" t="s">
        <v>979</v>
      </c>
      <c r="D401" s="18" t="s">
        <v>2359</v>
      </c>
      <c r="F401" s="52" t="s">
        <v>2360</v>
      </c>
      <c r="G401" s="18" t="s">
        <v>58</v>
      </c>
      <c r="H401" s="18" t="s">
        <v>70</v>
      </c>
      <c r="J401" s="69">
        <v>45580</v>
      </c>
      <c r="L401" s="18" t="s">
        <v>71</v>
      </c>
    </row>
    <row r="402" spans="1:14" x14ac:dyDescent="0.25">
      <c r="A402" s="18">
        <v>7381</v>
      </c>
      <c r="B402" s="67" t="s">
        <v>896</v>
      </c>
      <c r="C402" s="68" t="s">
        <v>897</v>
      </c>
      <c r="D402" s="18" t="s">
        <v>2275</v>
      </c>
      <c r="F402" s="52" t="s">
        <v>2276</v>
      </c>
      <c r="G402" s="18" t="s">
        <v>72</v>
      </c>
      <c r="H402" s="18" t="s">
        <v>70</v>
      </c>
      <c r="J402" s="69">
        <v>45580</v>
      </c>
      <c r="L402" s="18" t="s">
        <v>71</v>
      </c>
    </row>
    <row r="403" spans="1:14" x14ac:dyDescent="0.25">
      <c r="A403" s="18">
        <v>7380</v>
      </c>
      <c r="B403" s="67" t="s">
        <v>898</v>
      </c>
      <c r="C403" s="68" t="s">
        <v>899</v>
      </c>
      <c r="D403" s="18" t="s">
        <v>2277</v>
      </c>
      <c r="F403" s="52" t="s">
        <v>2278</v>
      </c>
      <c r="G403" s="18" t="s">
        <v>72</v>
      </c>
      <c r="H403" s="18" t="s">
        <v>70</v>
      </c>
      <c r="I403" s="18" t="s">
        <v>288</v>
      </c>
      <c r="J403" s="69">
        <v>45580</v>
      </c>
      <c r="L403" s="18" t="s">
        <v>71</v>
      </c>
    </row>
    <row r="404" spans="1:14" x14ac:dyDescent="0.25">
      <c r="A404" s="18">
        <v>17071</v>
      </c>
      <c r="B404" s="67" t="s">
        <v>998</v>
      </c>
      <c r="C404" s="68" t="s">
        <v>999</v>
      </c>
      <c r="D404" s="18" t="s">
        <v>2380</v>
      </c>
      <c r="F404" s="52" t="s">
        <v>2381</v>
      </c>
      <c r="G404" s="18" t="s">
        <v>80</v>
      </c>
      <c r="H404" s="18" t="s">
        <v>70</v>
      </c>
      <c r="J404" s="69">
        <v>45580</v>
      </c>
      <c r="L404" s="18" t="s">
        <v>71</v>
      </c>
    </row>
    <row r="405" spans="1:14" x14ac:dyDescent="0.25">
      <c r="A405" s="18">
        <v>17070</v>
      </c>
      <c r="B405" s="67" t="s">
        <v>994</v>
      </c>
      <c r="C405" s="68" t="s">
        <v>995</v>
      </c>
      <c r="D405" s="18" t="s">
        <v>2376</v>
      </c>
      <c r="F405" s="52" t="s">
        <v>2377</v>
      </c>
      <c r="G405" s="18" t="s">
        <v>80</v>
      </c>
      <c r="H405" s="18" t="s">
        <v>70</v>
      </c>
      <c r="J405" s="69">
        <v>45580</v>
      </c>
      <c r="L405" s="18" t="s">
        <v>71</v>
      </c>
      <c r="M405" s="18" t="s">
        <v>71</v>
      </c>
      <c r="N405" s="18" t="s">
        <v>71</v>
      </c>
    </row>
    <row r="406" spans="1:14" x14ac:dyDescent="0.25">
      <c r="A406" s="18">
        <v>17072</v>
      </c>
      <c r="B406" s="67" t="s">
        <v>996</v>
      </c>
      <c r="C406" s="68" t="s">
        <v>997</v>
      </c>
      <c r="D406" s="18" t="s">
        <v>2378</v>
      </c>
      <c r="F406" s="52" t="s">
        <v>2379</v>
      </c>
      <c r="G406" s="18" t="s">
        <v>80</v>
      </c>
      <c r="H406" s="18" t="s">
        <v>70</v>
      </c>
      <c r="J406" s="69">
        <v>45580</v>
      </c>
      <c r="L406" s="18" t="s">
        <v>71</v>
      </c>
    </row>
    <row r="407" spans="1:14" x14ac:dyDescent="0.25">
      <c r="A407" s="18">
        <v>17089</v>
      </c>
      <c r="B407" s="67" t="s">
        <v>1000</v>
      </c>
      <c r="C407" s="68" t="s">
        <v>1001</v>
      </c>
      <c r="D407" s="18" t="s">
        <v>2382</v>
      </c>
      <c r="F407" s="52" t="s">
        <v>2383</v>
      </c>
      <c r="G407" s="18" t="s">
        <v>199</v>
      </c>
      <c r="H407" s="18" t="s">
        <v>70</v>
      </c>
      <c r="J407" s="69">
        <v>45580</v>
      </c>
      <c r="L407" s="18" t="s">
        <v>71</v>
      </c>
    </row>
    <row r="408" spans="1:14" x14ac:dyDescent="0.25">
      <c r="A408" s="18">
        <v>17098</v>
      </c>
      <c r="B408" s="67" t="s">
        <v>1010</v>
      </c>
      <c r="C408" s="68" t="s">
        <v>1011</v>
      </c>
      <c r="D408" s="18" t="s">
        <v>2392</v>
      </c>
      <c r="F408" s="52" t="s">
        <v>2393</v>
      </c>
      <c r="G408" s="18" t="s">
        <v>80</v>
      </c>
      <c r="H408" s="18" t="s">
        <v>70</v>
      </c>
      <c r="J408" s="69">
        <v>45580</v>
      </c>
      <c r="L408" s="18" t="s">
        <v>71</v>
      </c>
    </row>
    <row r="409" spans="1:14" x14ac:dyDescent="0.25">
      <c r="A409" s="18">
        <v>14317</v>
      </c>
      <c r="B409" s="67" t="s">
        <v>1106</v>
      </c>
      <c r="C409" s="68" t="s">
        <v>1107</v>
      </c>
      <c r="D409" s="18" t="s">
        <v>2493</v>
      </c>
      <c r="F409" s="52" t="s">
        <v>2494</v>
      </c>
      <c r="G409" s="18" t="s">
        <v>59</v>
      </c>
      <c r="H409" s="18" t="s">
        <v>70</v>
      </c>
      <c r="J409" s="69">
        <v>45580</v>
      </c>
    </row>
    <row r="410" spans="1:14" x14ac:dyDescent="0.25">
      <c r="A410" s="18">
        <v>14606</v>
      </c>
      <c r="B410" s="67" t="s">
        <v>910</v>
      </c>
      <c r="C410" s="68" t="s">
        <v>911</v>
      </c>
      <c r="D410" s="18" t="s">
        <v>2289</v>
      </c>
      <c r="F410" s="52" t="s">
        <v>2290</v>
      </c>
      <c r="G410" s="18" t="s">
        <v>258</v>
      </c>
      <c r="H410" s="18" t="s">
        <v>70</v>
      </c>
      <c r="J410" s="69">
        <v>45580</v>
      </c>
      <c r="L410" s="18" t="s">
        <v>71</v>
      </c>
    </row>
    <row r="411" spans="1:14" x14ac:dyDescent="0.25">
      <c r="A411" s="18">
        <v>14601</v>
      </c>
      <c r="B411" s="67" t="s">
        <v>908</v>
      </c>
      <c r="C411" s="68" t="s">
        <v>909</v>
      </c>
      <c r="D411" s="18" t="s">
        <v>2287</v>
      </c>
      <c r="F411" s="52" t="s">
        <v>2288</v>
      </c>
      <c r="G411" s="18" t="s">
        <v>258</v>
      </c>
      <c r="H411" s="18" t="s">
        <v>70</v>
      </c>
      <c r="J411" s="69">
        <v>45580</v>
      </c>
      <c r="L411" s="18" t="s">
        <v>71</v>
      </c>
    </row>
    <row r="412" spans="1:14" x14ac:dyDescent="0.25">
      <c r="A412" s="18">
        <v>15306</v>
      </c>
      <c r="B412" s="67" t="s">
        <v>867</v>
      </c>
      <c r="C412" s="68" t="s">
        <v>868</v>
      </c>
      <c r="D412" s="18" t="s">
        <v>2245</v>
      </c>
      <c r="F412" s="52" t="s">
        <v>2246</v>
      </c>
      <c r="G412" s="18" t="s">
        <v>59</v>
      </c>
      <c r="H412" s="18" t="s">
        <v>70</v>
      </c>
      <c r="I412" s="18" t="s">
        <v>427</v>
      </c>
      <c r="J412" s="69">
        <v>45580</v>
      </c>
      <c r="N412" s="18" t="s">
        <v>71</v>
      </c>
    </row>
    <row r="413" spans="1:14" x14ac:dyDescent="0.25">
      <c r="A413" s="18">
        <v>15270</v>
      </c>
      <c r="B413" s="67" t="s">
        <v>900</v>
      </c>
      <c r="C413" s="68" t="s">
        <v>901</v>
      </c>
      <c r="D413" s="18" t="s">
        <v>2279</v>
      </c>
      <c r="F413" s="52" t="s">
        <v>2280</v>
      </c>
      <c r="G413" s="18" t="s">
        <v>258</v>
      </c>
      <c r="H413" s="18" t="s">
        <v>70</v>
      </c>
      <c r="I413" s="18" t="s">
        <v>427</v>
      </c>
      <c r="J413" s="69">
        <v>45580</v>
      </c>
      <c r="N413" s="18" t="s">
        <v>71</v>
      </c>
    </row>
    <row r="414" spans="1:14" x14ac:dyDescent="0.25">
      <c r="A414" s="18">
        <v>15303</v>
      </c>
      <c r="B414" s="67" t="s">
        <v>1178</v>
      </c>
      <c r="C414" s="68" t="s">
        <v>1179</v>
      </c>
      <c r="D414" s="18" t="s">
        <v>2563</v>
      </c>
      <c r="F414" s="52" t="s">
        <v>2564</v>
      </c>
      <c r="G414" s="18" t="s">
        <v>258</v>
      </c>
      <c r="H414" s="18" t="s">
        <v>70</v>
      </c>
      <c r="J414" s="69">
        <v>45580</v>
      </c>
      <c r="N414" s="18" t="s">
        <v>71</v>
      </c>
    </row>
    <row r="415" spans="1:14" x14ac:dyDescent="0.25">
      <c r="A415" s="18">
        <v>15305</v>
      </c>
      <c r="B415" s="67" t="s">
        <v>863</v>
      </c>
      <c r="C415" s="68" t="s">
        <v>864</v>
      </c>
      <c r="D415" s="18" t="s">
        <v>2241</v>
      </c>
      <c r="F415" s="52" t="s">
        <v>2242</v>
      </c>
      <c r="G415" s="18" t="s">
        <v>258</v>
      </c>
      <c r="H415" s="18" t="s">
        <v>70</v>
      </c>
      <c r="I415" s="18" t="s">
        <v>427</v>
      </c>
      <c r="J415" s="69">
        <v>45580</v>
      </c>
      <c r="N415" s="18" t="s">
        <v>71</v>
      </c>
    </row>
    <row r="416" spans="1:14" x14ac:dyDescent="0.25">
      <c r="A416" s="18">
        <v>12020</v>
      </c>
      <c r="B416" s="67" t="s">
        <v>479</v>
      </c>
      <c r="C416" s="68" t="s">
        <v>480</v>
      </c>
      <c r="D416" s="18" t="s">
        <v>1856</v>
      </c>
      <c r="F416" s="52" t="s">
        <v>1857</v>
      </c>
      <c r="G416" s="18" t="s">
        <v>101</v>
      </c>
      <c r="H416" s="18" t="s">
        <v>70</v>
      </c>
      <c r="J416" s="69">
        <v>45580</v>
      </c>
      <c r="N416" s="18" t="s">
        <v>71</v>
      </c>
    </row>
    <row r="417" spans="1:14" x14ac:dyDescent="0.25">
      <c r="A417" s="18">
        <v>8753</v>
      </c>
      <c r="B417" s="67" t="s">
        <v>783</v>
      </c>
      <c r="C417" s="68" t="s">
        <v>784</v>
      </c>
      <c r="D417" s="18" t="s">
        <v>2161</v>
      </c>
      <c r="F417" s="52" t="s">
        <v>2162</v>
      </c>
      <c r="G417" s="18" t="s">
        <v>151</v>
      </c>
      <c r="H417" s="18" t="s">
        <v>98</v>
      </c>
      <c r="J417" s="69">
        <v>45580</v>
      </c>
      <c r="N417" s="18" t="s">
        <v>71</v>
      </c>
    </row>
    <row r="418" spans="1:14" x14ac:dyDescent="0.25">
      <c r="A418" s="18">
        <v>8761</v>
      </c>
      <c r="B418" s="67" t="s">
        <v>1411</v>
      </c>
      <c r="C418" s="68" t="s">
        <v>1412</v>
      </c>
      <c r="D418" s="18" t="s">
        <v>2795</v>
      </c>
      <c r="F418" s="52" t="s">
        <v>2796</v>
      </c>
      <c r="G418" s="18" t="s">
        <v>133</v>
      </c>
      <c r="H418" s="18" t="s">
        <v>98</v>
      </c>
      <c r="J418" s="69">
        <v>45580</v>
      </c>
      <c r="L418" s="18" t="s">
        <v>71</v>
      </c>
    </row>
    <row r="419" spans="1:14" x14ac:dyDescent="0.25">
      <c r="A419" s="18">
        <v>8750</v>
      </c>
      <c r="B419" s="67" t="s">
        <v>803</v>
      </c>
      <c r="C419" s="68" t="s">
        <v>804</v>
      </c>
      <c r="D419" s="18" t="s">
        <v>2181</v>
      </c>
      <c r="F419" s="52" t="s">
        <v>2182</v>
      </c>
      <c r="G419" s="18" t="s">
        <v>151</v>
      </c>
      <c r="H419" s="18" t="s">
        <v>98</v>
      </c>
      <c r="J419" s="69">
        <v>45580</v>
      </c>
      <c r="L419" s="18" t="s">
        <v>71</v>
      </c>
    </row>
    <row r="420" spans="1:14" x14ac:dyDescent="0.25">
      <c r="A420" s="18">
        <v>8755</v>
      </c>
      <c r="B420" s="67" t="s">
        <v>805</v>
      </c>
      <c r="C420" s="68" t="s">
        <v>806</v>
      </c>
      <c r="D420" s="18" t="s">
        <v>2183</v>
      </c>
      <c r="F420" s="52" t="s">
        <v>2184</v>
      </c>
      <c r="G420" s="18" t="s">
        <v>168</v>
      </c>
      <c r="H420" s="18" t="s">
        <v>98</v>
      </c>
      <c r="J420" s="69">
        <v>45580</v>
      </c>
      <c r="L420" s="18" t="s">
        <v>71</v>
      </c>
    </row>
    <row r="421" spans="1:14" x14ac:dyDescent="0.25">
      <c r="A421" s="18">
        <v>8745</v>
      </c>
      <c r="B421" s="67" t="s">
        <v>807</v>
      </c>
      <c r="C421" s="68" t="s">
        <v>808</v>
      </c>
      <c r="D421" s="18" t="s">
        <v>2185</v>
      </c>
      <c r="F421" s="52" t="s">
        <v>2186</v>
      </c>
      <c r="G421" s="18" t="s">
        <v>151</v>
      </c>
      <c r="H421" s="18" t="s">
        <v>98</v>
      </c>
      <c r="J421" s="69">
        <v>45580</v>
      </c>
      <c r="L421" s="18" t="s">
        <v>71</v>
      </c>
    </row>
    <row r="422" spans="1:14" x14ac:dyDescent="0.25">
      <c r="A422" s="18">
        <v>8765</v>
      </c>
      <c r="B422" s="67" t="s">
        <v>1190</v>
      </c>
      <c r="C422" s="68" t="s">
        <v>1191</v>
      </c>
      <c r="D422" s="18" t="s">
        <v>2575</v>
      </c>
      <c r="F422" s="52" t="s">
        <v>2576</v>
      </c>
      <c r="G422" s="18" t="s">
        <v>151</v>
      </c>
      <c r="H422" s="18" t="s">
        <v>70</v>
      </c>
      <c r="I422" s="18" t="s">
        <v>1192</v>
      </c>
      <c r="J422" s="69">
        <v>45580</v>
      </c>
      <c r="K422" s="18" t="s">
        <v>1193</v>
      </c>
      <c r="L422" s="18" t="s">
        <v>71</v>
      </c>
    </row>
    <row r="423" spans="1:14" x14ac:dyDescent="0.25">
      <c r="A423" s="18">
        <v>7278</v>
      </c>
      <c r="B423" s="67" t="s">
        <v>930</v>
      </c>
      <c r="C423" s="68" t="s">
        <v>931</v>
      </c>
      <c r="D423" s="18" t="s">
        <v>2309</v>
      </c>
      <c r="F423" s="52" t="s">
        <v>2310</v>
      </c>
      <c r="G423" s="18" t="s">
        <v>159</v>
      </c>
      <c r="H423" s="18" t="s">
        <v>70</v>
      </c>
      <c r="J423" s="69">
        <v>45580</v>
      </c>
      <c r="L423" s="18" t="s">
        <v>71</v>
      </c>
    </row>
    <row r="424" spans="1:14" x14ac:dyDescent="0.25">
      <c r="A424" s="18">
        <v>17102</v>
      </c>
      <c r="B424" s="67" t="s">
        <v>906</v>
      </c>
      <c r="C424" s="68" t="s">
        <v>907</v>
      </c>
      <c r="D424" s="18" t="s">
        <v>2285</v>
      </c>
      <c r="F424" s="52" t="s">
        <v>2286</v>
      </c>
      <c r="G424" s="18" t="s">
        <v>80</v>
      </c>
      <c r="H424" s="18" t="s">
        <v>70</v>
      </c>
      <c r="J424" s="69">
        <v>45580</v>
      </c>
      <c r="L424" s="18" t="s">
        <v>71</v>
      </c>
    </row>
    <row r="425" spans="1:14" x14ac:dyDescent="0.25">
      <c r="A425" s="18">
        <v>8813</v>
      </c>
      <c r="B425" s="67" t="s">
        <v>1124</v>
      </c>
      <c r="C425" s="68" t="s">
        <v>1125</v>
      </c>
      <c r="D425" s="18" t="s">
        <v>2509</v>
      </c>
      <c r="F425" s="52" t="s">
        <v>2510</v>
      </c>
      <c r="G425" s="18" t="s">
        <v>168</v>
      </c>
      <c r="H425" s="18" t="s">
        <v>70</v>
      </c>
      <c r="J425" s="69">
        <v>45580</v>
      </c>
    </row>
    <row r="426" spans="1:14" x14ac:dyDescent="0.25">
      <c r="A426" s="18">
        <v>8809</v>
      </c>
      <c r="B426" s="67" t="s">
        <v>169</v>
      </c>
      <c r="C426" s="68" t="s">
        <v>170</v>
      </c>
      <c r="D426" s="18" t="s">
        <v>1564</v>
      </c>
      <c r="F426" s="52" t="s">
        <v>1565</v>
      </c>
      <c r="G426" s="18" t="s">
        <v>133</v>
      </c>
      <c r="H426" s="18" t="s">
        <v>70</v>
      </c>
      <c r="J426" s="69">
        <v>45580</v>
      </c>
      <c r="M426" s="18" t="s">
        <v>71</v>
      </c>
      <c r="N426" s="18" t="s">
        <v>71</v>
      </c>
    </row>
    <row r="427" spans="1:14" x14ac:dyDescent="0.25">
      <c r="A427" s="18">
        <v>8811</v>
      </c>
      <c r="B427" s="67" t="s">
        <v>171</v>
      </c>
      <c r="C427" s="68" t="s">
        <v>172</v>
      </c>
      <c r="D427" s="18" t="s">
        <v>1566</v>
      </c>
      <c r="F427" s="52" t="s">
        <v>1567</v>
      </c>
      <c r="G427" s="18" t="s">
        <v>168</v>
      </c>
      <c r="H427" s="18" t="s">
        <v>70</v>
      </c>
      <c r="J427" s="69">
        <v>45580</v>
      </c>
      <c r="M427" s="18" t="s">
        <v>71</v>
      </c>
    </row>
    <row r="428" spans="1:14" x14ac:dyDescent="0.25">
      <c r="A428" s="18">
        <v>8810</v>
      </c>
      <c r="B428" s="67" t="s">
        <v>166</v>
      </c>
      <c r="C428" s="68" t="s">
        <v>167</v>
      </c>
      <c r="D428" s="18" t="s">
        <v>1562</v>
      </c>
      <c r="F428" s="52" t="s">
        <v>1563</v>
      </c>
      <c r="G428" s="18" t="s">
        <v>168</v>
      </c>
      <c r="H428" s="18" t="s">
        <v>70</v>
      </c>
      <c r="J428" s="69">
        <v>45580</v>
      </c>
    </row>
    <row r="429" spans="1:14" x14ac:dyDescent="0.25">
      <c r="A429" s="18">
        <v>6808</v>
      </c>
      <c r="B429" s="67" t="s">
        <v>653</v>
      </c>
      <c r="C429" s="68" t="s">
        <v>654</v>
      </c>
      <c r="D429" s="18" t="s">
        <v>2032</v>
      </c>
      <c r="F429" s="52" t="s">
        <v>2033</v>
      </c>
      <c r="G429" s="18" t="s">
        <v>168</v>
      </c>
      <c r="H429" s="18" t="s">
        <v>98</v>
      </c>
      <c r="J429" s="69">
        <v>45580</v>
      </c>
      <c r="M429" s="18" t="s">
        <v>71</v>
      </c>
    </row>
    <row r="430" spans="1:14" x14ac:dyDescent="0.25">
      <c r="A430" s="18">
        <v>6818</v>
      </c>
      <c r="B430" s="67" t="s">
        <v>944</v>
      </c>
      <c r="C430" s="68" t="s">
        <v>945</v>
      </c>
      <c r="D430" s="18" t="s">
        <v>2323</v>
      </c>
      <c r="F430" s="52" t="s">
        <v>2324</v>
      </c>
      <c r="G430" s="18" t="s">
        <v>97</v>
      </c>
      <c r="H430" s="18" t="s">
        <v>98</v>
      </c>
      <c r="J430" s="69">
        <v>45580</v>
      </c>
      <c r="L430" s="18" t="s">
        <v>71</v>
      </c>
      <c r="N430" s="18" t="s">
        <v>71</v>
      </c>
    </row>
    <row r="431" spans="1:14" x14ac:dyDescent="0.25">
      <c r="A431" s="18">
        <v>6801</v>
      </c>
      <c r="B431" s="67" t="s">
        <v>946</v>
      </c>
      <c r="C431" s="68" t="s">
        <v>947</v>
      </c>
      <c r="D431" s="18" t="s">
        <v>2325</v>
      </c>
      <c r="F431" s="52" t="s">
        <v>2326</v>
      </c>
      <c r="G431" s="18" t="s">
        <v>97</v>
      </c>
      <c r="H431" s="18" t="s">
        <v>98</v>
      </c>
      <c r="J431" s="69">
        <v>45580</v>
      </c>
      <c r="L431" s="18" t="s">
        <v>71</v>
      </c>
      <c r="M431" s="18" t="s">
        <v>71</v>
      </c>
      <c r="N431" s="18" t="s">
        <v>71</v>
      </c>
    </row>
    <row r="432" spans="1:14" x14ac:dyDescent="0.25">
      <c r="A432" s="18">
        <v>6813</v>
      </c>
      <c r="B432" s="67" t="s">
        <v>759</v>
      </c>
      <c r="C432" s="68" t="s">
        <v>760</v>
      </c>
      <c r="D432" s="18" t="s">
        <v>2134</v>
      </c>
      <c r="F432" s="52" t="s">
        <v>2135</v>
      </c>
      <c r="G432" s="18" t="s">
        <v>97</v>
      </c>
      <c r="H432" s="18" t="s">
        <v>98</v>
      </c>
      <c r="J432" s="69">
        <v>45580</v>
      </c>
      <c r="L432" s="18" t="s">
        <v>71</v>
      </c>
    </row>
    <row r="433" spans="1:14" x14ac:dyDescent="0.25">
      <c r="A433" s="18">
        <v>8552</v>
      </c>
      <c r="B433" s="67" t="s">
        <v>283</v>
      </c>
      <c r="C433" s="68" t="s">
        <v>284</v>
      </c>
      <c r="D433" s="18" t="s">
        <v>1669</v>
      </c>
      <c r="F433" s="52" t="s">
        <v>1670</v>
      </c>
      <c r="G433" s="18" t="s">
        <v>104</v>
      </c>
      <c r="H433" s="18" t="s">
        <v>98</v>
      </c>
      <c r="I433" s="18" t="s">
        <v>285</v>
      </c>
      <c r="J433" s="69">
        <v>45580</v>
      </c>
      <c r="L433" s="18" t="s">
        <v>71</v>
      </c>
    </row>
    <row r="434" spans="1:14" x14ac:dyDescent="0.25">
      <c r="A434" s="18">
        <v>7153</v>
      </c>
      <c r="B434" s="67" t="s">
        <v>178</v>
      </c>
      <c r="C434" s="68" t="s">
        <v>179</v>
      </c>
      <c r="D434" s="18" t="s">
        <v>1572</v>
      </c>
      <c r="F434" s="52" t="s">
        <v>1573</v>
      </c>
      <c r="G434" s="18" t="s">
        <v>136</v>
      </c>
      <c r="H434" s="18" t="s">
        <v>70</v>
      </c>
      <c r="J434" s="69">
        <v>45580</v>
      </c>
      <c r="L434" s="18" t="s">
        <v>71</v>
      </c>
    </row>
    <row r="435" spans="1:14" x14ac:dyDescent="0.25">
      <c r="A435" s="18">
        <v>7158</v>
      </c>
      <c r="B435" s="67" t="s">
        <v>187</v>
      </c>
      <c r="C435" s="68" t="s">
        <v>188</v>
      </c>
      <c r="D435" s="18" t="s">
        <v>1580</v>
      </c>
      <c r="F435" s="52" t="s">
        <v>1581</v>
      </c>
      <c r="G435" s="18" t="s">
        <v>184</v>
      </c>
      <c r="H435" s="18" t="s">
        <v>70</v>
      </c>
      <c r="J435" s="69">
        <v>45580</v>
      </c>
      <c r="L435" s="18" t="s">
        <v>71</v>
      </c>
    </row>
    <row r="436" spans="1:14" x14ac:dyDescent="0.25">
      <c r="A436" s="18">
        <v>7157</v>
      </c>
      <c r="B436" s="67" t="s">
        <v>175</v>
      </c>
      <c r="C436" s="68" t="s">
        <v>176</v>
      </c>
      <c r="D436" s="18" t="s">
        <v>1570</v>
      </c>
      <c r="F436" s="52" t="s">
        <v>1571</v>
      </c>
      <c r="G436" s="18" t="s">
        <v>136</v>
      </c>
      <c r="H436" s="18" t="s">
        <v>70</v>
      </c>
      <c r="J436" s="69">
        <v>45580</v>
      </c>
      <c r="K436" s="18" t="s">
        <v>177</v>
      </c>
      <c r="L436" s="18" t="s">
        <v>71</v>
      </c>
    </row>
    <row r="437" spans="1:14" x14ac:dyDescent="0.25">
      <c r="A437" s="18">
        <v>7154</v>
      </c>
      <c r="B437" s="67" t="s">
        <v>185</v>
      </c>
      <c r="C437" s="68" t="s">
        <v>186</v>
      </c>
      <c r="D437" s="18" t="s">
        <v>1578</v>
      </c>
      <c r="F437" s="52" t="s">
        <v>1579</v>
      </c>
      <c r="G437" s="18" t="s">
        <v>136</v>
      </c>
      <c r="H437" s="18" t="s">
        <v>70</v>
      </c>
      <c r="J437" s="69">
        <v>45580</v>
      </c>
      <c r="L437" s="18" t="s">
        <v>71</v>
      </c>
    </row>
    <row r="438" spans="1:14" x14ac:dyDescent="0.25">
      <c r="A438" s="18">
        <v>7159</v>
      </c>
      <c r="B438" s="67" t="s">
        <v>180</v>
      </c>
      <c r="C438" s="68" t="s">
        <v>181</v>
      </c>
      <c r="D438" s="18" t="s">
        <v>1574</v>
      </c>
      <c r="F438" s="52" t="s">
        <v>1575</v>
      </c>
      <c r="G438" s="18" t="s">
        <v>136</v>
      </c>
      <c r="H438" s="18" t="s">
        <v>70</v>
      </c>
      <c r="J438" s="69">
        <v>45580</v>
      </c>
      <c r="N438" s="18" t="s">
        <v>71</v>
      </c>
    </row>
    <row r="439" spans="1:14" x14ac:dyDescent="0.25">
      <c r="A439" s="18">
        <v>7156</v>
      </c>
      <c r="B439" s="67" t="s">
        <v>182</v>
      </c>
      <c r="C439" s="68" t="s">
        <v>183</v>
      </c>
      <c r="D439" s="18" t="s">
        <v>1576</v>
      </c>
      <c r="F439" s="52" t="s">
        <v>1577</v>
      </c>
      <c r="G439" s="18" t="s">
        <v>184</v>
      </c>
      <c r="H439" s="18" t="s">
        <v>70</v>
      </c>
      <c r="J439" s="69">
        <v>45580</v>
      </c>
      <c r="L439" s="18" t="s">
        <v>71</v>
      </c>
    </row>
    <row r="440" spans="1:14" x14ac:dyDescent="0.25">
      <c r="A440" s="18">
        <v>7155</v>
      </c>
      <c r="B440" s="67" t="s">
        <v>173</v>
      </c>
      <c r="C440" s="68" t="s">
        <v>174</v>
      </c>
      <c r="D440" s="18" t="s">
        <v>1568</v>
      </c>
      <c r="F440" s="52" t="s">
        <v>1569</v>
      </c>
      <c r="G440" s="18" t="s">
        <v>136</v>
      </c>
      <c r="H440" s="18" t="s">
        <v>70</v>
      </c>
      <c r="J440" s="69">
        <v>45580</v>
      </c>
      <c r="L440" s="18" t="s">
        <v>71</v>
      </c>
    </row>
    <row r="441" spans="1:14" x14ac:dyDescent="0.25">
      <c r="A441" s="18">
        <v>18292</v>
      </c>
      <c r="B441" s="67" t="s">
        <v>613</v>
      </c>
      <c r="C441" s="68" t="s">
        <v>614</v>
      </c>
      <c r="D441" s="18" t="s">
        <v>1991</v>
      </c>
      <c r="F441" s="52" t="s">
        <v>1992</v>
      </c>
      <c r="G441" s="18" t="s">
        <v>58</v>
      </c>
      <c r="H441" s="18" t="s">
        <v>70</v>
      </c>
      <c r="J441" s="69">
        <v>45580</v>
      </c>
      <c r="N441" s="18" t="s">
        <v>71</v>
      </c>
    </row>
    <row r="442" spans="1:14" x14ac:dyDescent="0.25">
      <c r="A442" s="18">
        <v>18709</v>
      </c>
      <c r="B442" s="67" t="s">
        <v>763</v>
      </c>
      <c r="C442" s="68" t="s">
        <v>764</v>
      </c>
      <c r="D442" s="18" t="s">
        <v>2138</v>
      </c>
      <c r="F442" s="52" t="s">
        <v>2139</v>
      </c>
      <c r="G442" s="18" t="s">
        <v>80</v>
      </c>
      <c r="H442" s="18" t="s">
        <v>70</v>
      </c>
      <c r="J442" s="69">
        <v>45580</v>
      </c>
      <c r="N442" s="18" t="s">
        <v>71</v>
      </c>
    </row>
    <row r="443" spans="1:14" x14ac:dyDescent="0.25">
      <c r="A443" s="18">
        <v>7181</v>
      </c>
      <c r="B443" s="67" t="s">
        <v>134</v>
      </c>
      <c r="C443" s="68" t="s">
        <v>135</v>
      </c>
      <c r="D443" s="18" t="s">
        <v>1533</v>
      </c>
      <c r="F443" s="52" t="s">
        <v>1534</v>
      </c>
      <c r="G443" s="18" t="s">
        <v>136</v>
      </c>
      <c r="H443" s="18" t="s">
        <v>70</v>
      </c>
      <c r="J443" s="69">
        <v>45580</v>
      </c>
      <c r="L443" s="18" t="s">
        <v>71</v>
      </c>
    </row>
    <row r="444" spans="1:14" x14ac:dyDescent="0.25">
      <c r="A444" s="18">
        <v>8373</v>
      </c>
      <c r="B444" s="67" t="s">
        <v>1327</v>
      </c>
      <c r="C444" s="68" t="s">
        <v>1328</v>
      </c>
      <c r="D444" s="18" t="s">
        <v>2710</v>
      </c>
      <c r="F444" s="52" t="s">
        <v>2711</v>
      </c>
      <c r="G444" s="18" t="s">
        <v>104</v>
      </c>
      <c r="H444" s="18" t="s">
        <v>98</v>
      </c>
      <c r="I444" s="18" t="s">
        <v>122</v>
      </c>
      <c r="J444" s="69">
        <v>45580</v>
      </c>
      <c r="L444" s="18" t="s">
        <v>71</v>
      </c>
    </row>
    <row r="445" spans="1:14" x14ac:dyDescent="0.25">
      <c r="A445" s="18">
        <v>16723</v>
      </c>
      <c r="B445" s="67" t="s">
        <v>973</v>
      </c>
      <c r="C445" s="68" t="s">
        <v>974</v>
      </c>
      <c r="D445" s="18" t="s">
        <v>2355</v>
      </c>
      <c r="F445" s="52" t="s">
        <v>2356</v>
      </c>
      <c r="G445" s="18" t="s">
        <v>58</v>
      </c>
      <c r="H445" s="18" t="s">
        <v>70</v>
      </c>
      <c r="J445" s="69">
        <v>45580</v>
      </c>
      <c r="L445" s="18" t="s">
        <v>71</v>
      </c>
    </row>
    <row r="446" spans="1:14" x14ac:dyDescent="0.25">
      <c r="A446" s="18">
        <v>18019</v>
      </c>
      <c r="B446" s="67" t="s">
        <v>1409</v>
      </c>
      <c r="C446" s="68" t="s">
        <v>1410</v>
      </c>
      <c r="D446" s="18" t="s">
        <v>2793</v>
      </c>
      <c r="F446" s="52" t="s">
        <v>2794</v>
      </c>
      <c r="G446" s="18" t="s">
        <v>101</v>
      </c>
      <c r="H446" s="18" t="s">
        <v>70</v>
      </c>
      <c r="J446" s="69">
        <v>45580</v>
      </c>
      <c r="N446" s="18" t="s">
        <v>71</v>
      </c>
    </row>
    <row r="447" spans="1:14" x14ac:dyDescent="0.25">
      <c r="A447" s="18">
        <v>17948</v>
      </c>
      <c r="B447" s="67" t="s">
        <v>980</v>
      </c>
      <c r="C447" s="68" t="s">
        <v>981</v>
      </c>
      <c r="D447" s="18" t="s">
        <v>2361</v>
      </c>
      <c r="F447" s="52" t="s">
        <v>2362</v>
      </c>
      <c r="G447" s="18" t="s">
        <v>101</v>
      </c>
      <c r="H447" s="18" t="s">
        <v>70</v>
      </c>
      <c r="J447" s="69">
        <v>45580</v>
      </c>
      <c r="N447" s="18" t="s">
        <v>71</v>
      </c>
    </row>
    <row r="448" spans="1:14" x14ac:dyDescent="0.25">
      <c r="A448" s="18">
        <v>17958</v>
      </c>
      <c r="B448" s="67" t="s">
        <v>526</v>
      </c>
      <c r="C448" s="68" t="s">
        <v>527</v>
      </c>
      <c r="D448" s="18" t="s">
        <v>1904</v>
      </c>
      <c r="F448" s="52" t="s">
        <v>1905</v>
      </c>
      <c r="G448" s="18" t="s">
        <v>101</v>
      </c>
      <c r="H448" s="18" t="s">
        <v>70</v>
      </c>
      <c r="J448" s="69">
        <v>45580</v>
      </c>
      <c r="N448" s="18" t="s">
        <v>71</v>
      </c>
    </row>
    <row r="449" spans="1:14" x14ac:dyDescent="0.25">
      <c r="A449" s="18">
        <v>17998</v>
      </c>
      <c r="B449" s="67" t="s">
        <v>954</v>
      </c>
      <c r="C449" s="68" t="s">
        <v>955</v>
      </c>
      <c r="D449" s="18" t="s">
        <v>2333</v>
      </c>
      <c r="F449" s="52" t="s">
        <v>2334</v>
      </c>
      <c r="G449" s="18" t="s">
        <v>101</v>
      </c>
      <c r="H449" s="18" t="s">
        <v>70</v>
      </c>
      <c r="J449" s="69">
        <v>45580</v>
      </c>
      <c r="N449" s="18" t="s">
        <v>71</v>
      </c>
    </row>
    <row r="450" spans="1:14" x14ac:dyDescent="0.25">
      <c r="A450" s="18">
        <v>17962</v>
      </c>
      <c r="B450" s="67" t="s">
        <v>553</v>
      </c>
      <c r="C450" s="68" t="s">
        <v>554</v>
      </c>
      <c r="D450" s="18" t="s">
        <v>1930</v>
      </c>
      <c r="F450" s="52" t="s">
        <v>1931</v>
      </c>
      <c r="G450" s="18" t="s">
        <v>101</v>
      </c>
      <c r="H450" s="18" t="s">
        <v>70</v>
      </c>
      <c r="J450" s="69">
        <v>45580</v>
      </c>
      <c r="N450" s="18" t="s">
        <v>71</v>
      </c>
    </row>
    <row r="451" spans="1:14" x14ac:dyDescent="0.25">
      <c r="A451" s="18">
        <v>17974</v>
      </c>
      <c r="B451" s="67" t="s">
        <v>524</v>
      </c>
      <c r="C451" s="68" t="s">
        <v>525</v>
      </c>
      <c r="D451" s="18" t="s">
        <v>1902</v>
      </c>
      <c r="F451" s="52" t="s">
        <v>1903</v>
      </c>
      <c r="G451" s="18" t="s">
        <v>101</v>
      </c>
      <c r="H451" s="18" t="s">
        <v>70</v>
      </c>
      <c r="J451" s="69">
        <v>45580</v>
      </c>
      <c r="N451" s="18" t="s">
        <v>71</v>
      </c>
    </row>
    <row r="452" spans="1:14" x14ac:dyDescent="0.25">
      <c r="A452" s="18">
        <v>17955</v>
      </c>
      <c r="B452" s="67" t="s">
        <v>530</v>
      </c>
      <c r="C452" s="68" t="s">
        <v>531</v>
      </c>
      <c r="D452" s="18" t="s">
        <v>1908</v>
      </c>
      <c r="F452" s="52" t="s">
        <v>1909</v>
      </c>
      <c r="G452" s="18" t="s">
        <v>101</v>
      </c>
      <c r="H452" s="18" t="s">
        <v>70</v>
      </c>
      <c r="J452" s="69">
        <v>45580</v>
      </c>
      <c r="N452" s="18" t="s">
        <v>71</v>
      </c>
    </row>
    <row r="453" spans="1:14" x14ac:dyDescent="0.25">
      <c r="A453" s="18">
        <v>17977</v>
      </c>
      <c r="B453" s="67" t="s">
        <v>541</v>
      </c>
      <c r="C453" s="68" t="s">
        <v>542</v>
      </c>
      <c r="D453" s="18" t="s">
        <v>1918</v>
      </c>
      <c r="F453" s="52" t="s">
        <v>1919</v>
      </c>
      <c r="G453" s="18" t="s">
        <v>101</v>
      </c>
      <c r="H453" s="18" t="s">
        <v>70</v>
      </c>
      <c r="J453" s="69">
        <v>45580</v>
      </c>
      <c r="N453" s="18" t="s">
        <v>71</v>
      </c>
    </row>
    <row r="454" spans="1:14" x14ac:dyDescent="0.25">
      <c r="A454" s="18">
        <v>17993</v>
      </c>
      <c r="B454" s="67" t="s">
        <v>1204</v>
      </c>
      <c r="C454" s="68" t="s">
        <v>1205</v>
      </c>
      <c r="D454" s="18" t="s">
        <v>2587</v>
      </c>
      <c r="F454" s="52" t="s">
        <v>2588</v>
      </c>
      <c r="G454" s="18" t="s">
        <v>101</v>
      </c>
      <c r="H454" s="18" t="s">
        <v>70</v>
      </c>
      <c r="J454" s="69">
        <v>45580</v>
      </c>
      <c r="N454" s="18" t="s">
        <v>71</v>
      </c>
    </row>
    <row r="455" spans="1:14" x14ac:dyDescent="0.25">
      <c r="A455" s="18">
        <v>17971</v>
      </c>
      <c r="B455" s="67" t="s">
        <v>528</v>
      </c>
      <c r="C455" s="68" t="s">
        <v>529</v>
      </c>
      <c r="D455" s="18" t="s">
        <v>1906</v>
      </c>
      <c r="F455" s="52" t="s">
        <v>1907</v>
      </c>
      <c r="G455" s="18" t="s">
        <v>101</v>
      </c>
      <c r="H455" s="18" t="s">
        <v>70</v>
      </c>
      <c r="J455" s="69">
        <v>45580</v>
      </c>
      <c r="N455" s="18" t="s">
        <v>71</v>
      </c>
    </row>
    <row r="456" spans="1:14" x14ac:dyDescent="0.25">
      <c r="A456" s="18">
        <v>17994</v>
      </c>
      <c r="B456" s="67" t="s">
        <v>1206</v>
      </c>
      <c r="C456" s="68" t="s">
        <v>1207</v>
      </c>
      <c r="D456" s="18" t="s">
        <v>2589</v>
      </c>
      <c r="F456" s="52" t="s">
        <v>2590</v>
      </c>
      <c r="G456" s="18" t="s">
        <v>58</v>
      </c>
      <c r="H456" s="18" t="s">
        <v>70</v>
      </c>
      <c r="J456" s="69">
        <v>45580</v>
      </c>
      <c r="N456" s="18" t="s">
        <v>71</v>
      </c>
    </row>
    <row r="457" spans="1:14" x14ac:dyDescent="0.25">
      <c r="A457" s="18">
        <v>17997</v>
      </c>
      <c r="B457" s="67" t="s">
        <v>956</v>
      </c>
      <c r="C457" s="68" t="s">
        <v>957</v>
      </c>
      <c r="D457" s="18" t="s">
        <v>2335</v>
      </c>
      <c r="F457" s="52" t="s">
        <v>2336</v>
      </c>
      <c r="G457" s="18" t="s">
        <v>101</v>
      </c>
      <c r="H457" s="18" t="s">
        <v>70</v>
      </c>
      <c r="J457" s="69">
        <v>45580</v>
      </c>
      <c r="N457" s="18" t="s">
        <v>71</v>
      </c>
    </row>
    <row r="458" spans="1:14" x14ac:dyDescent="0.25">
      <c r="A458" s="18">
        <v>17985</v>
      </c>
      <c r="B458" s="67" t="s">
        <v>1218</v>
      </c>
      <c r="C458" s="68" t="s">
        <v>1219</v>
      </c>
      <c r="D458" s="18" t="s">
        <v>2601</v>
      </c>
      <c r="F458" s="52" t="s">
        <v>2602</v>
      </c>
      <c r="G458" s="18" t="s">
        <v>101</v>
      </c>
      <c r="H458" s="18" t="s">
        <v>70</v>
      </c>
      <c r="J458" s="69">
        <v>45580</v>
      </c>
      <c r="N458" s="18" t="s">
        <v>71</v>
      </c>
    </row>
    <row r="459" spans="1:14" x14ac:dyDescent="0.25">
      <c r="A459" s="18">
        <v>17953</v>
      </c>
      <c r="B459" s="67" t="s">
        <v>539</v>
      </c>
      <c r="C459" s="68" t="s">
        <v>540</v>
      </c>
      <c r="D459" s="18" t="s">
        <v>1916</v>
      </c>
      <c r="F459" s="52" t="s">
        <v>1917</v>
      </c>
      <c r="G459" s="18" t="s">
        <v>101</v>
      </c>
      <c r="H459" s="18" t="s">
        <v>70</v>
      </c>
      <c r="J459" s="69">
        <v>45580</v>
      </c>
      <c r="N459" s="18" t="s">
        <v>71</v>
      </c>
    </row>
    <row r="460" spans="1:14" x14ac:dyDescent="0.25">
      <c r="A460" s="18">
        <v>18002</v>
      </c>
      <c r="B460" s="67" t="s">
        <v>702</v>
      </c>
      <c r="C460" s="68" t="s">
        <v>703</v>
      </c>
      <c r="D460" s="18" t="s">
        <v>2078</v>
      </c>
      <c r="F460" s="52" t="s">
        <v>2079</v>
      </c>
      <c r="G460" s="18" t="s">
        <v>101</v>
      </c>
      <c r="H460" s="18" t="s">
        <v>70</v>
      </c>
      <c r="J460" s="69">
        <v>45580</v>
      </c>
      <c r="N460" s="18" t="s">
        <v>71</v>
      </c>
    </row>
    <row r="461" spans="1:14" x14ac:dyDescent="0.25">
      <c r="A461" s="18">
        <v>17983</v>
      </c>
      <c r="B461" s="67" t="s">
        <v>902</v>
      </c>
      <c r="C461" s="68" t="s">
        <v>903</v>
      </c>
      <c r="D461" s="18" t="s">
        <v>2281</v>
      </c>
      <c r="F461" s="52" t="s">
        <v>2282</v>
      </c>
      <c r="G461" s="18" t="s">
        <v>101</v>
      </c>
      <c r="H461" s="18" t="s">
        <v>70</v>
      </c>
      <c r="J461" s="69">
        <v>45580</v>
      </c>
      <c r="N461" s="18" t="s">
        <v>71</v>
      </c>
    </row>
    <row r="462" spans="1:14" x14ac:dyDescent="0.25">
      <c r="A462" s="18">
        <v>17941</v>
      </c>
      <c r="B462" s="67" t="s">
        <v>1399</v>
      </c>
      <c r="C462" s="68" t="s">
        <v>1400</v>
      </c>
      <c r="D462" s="18" t="s">
        <v>2783</v>
      </c>
      <c r="F462" s="52" t="s">
        <v>2784</v>
      </c>
      <c r="G462" s="18" t="s">
        <v>101</v>
      </c>
      <c r="H462" s="18" t="s">
        <v>70</v>
      </c>
      <c r="J462" s="69">
        <v>45580</v>
      </c>
      <c r="N462" s="18" t="s">
        <v>71</v>
      </c>
    </row>
    <row r="463" spans="1:14" x14ac:dyDescent="0.25">
      <c r="A463" s="18">
        <v>17987</v>
      </c>
      <c r="B463" s="67" t="s">
        <v>1126</v>
      </c>
      <c r="C463" s="68" t="s">
        <v>1127</v>
      </c>
      <c r="D463" s="18" t="s">
        <v>2511</v>
      </c>
      <c r="F463" s="52" t="s">
        <v>2512</v>
      </c>
      <c r="G463" s="18" t="s">
        <v>101</v>
      </c>
      <c r="H463" s="18" t="s">
        <v>70</v>
      </c>
      <c r="J463" s="69">
        <v>45580</v>
      </c>
      <c r="N463" s="18" t="s">
        <v>71</v>
      </c>
    </row>
    <row r="464" spans="1:14" x14ac:dyDescent="0.25">
      <c r="A464" s="18">
        <v>17975</v>
      </c>
      <c r="B464" s="67" t="s">
        <v>543</v>
      </c>
      <c r="C464" s="68" t="s">
        <v>544</v>
      </c>
      <c r="D464" s="18" t="s">
        <v>1920</v>
      </c>
      <c r="F464" s="52" t="s">
        <v>1921</v>
      </c>
      <c r="G464" s="18" t="s">
        <v>101</v>
      </c>
      <c r="H464" s="18" t="s">
        <v>70</v>
      </c>
      <c r="J464" s="69">
        <v>45580</v>
      </c>
      <c r="N464" s="18" t="s">
        <v>71</v>
      </c>
    </row>
    <row r="465" spans="1:14" x14ac:dyDescent="0.25">
      <c r="A465" s="18">
        <v>17956</v>
      </c>
      <c r="B465" s="67" t="s">
        <v>547</v>
      </c>
      <c r="C465" s="68" t="s">
        <v>548</v>
      </c>
      <c r="D465" s="18" t="s">
        <v>1924</v>
      </c>
      <c r="F465" s="52" t="s">
        <v>1925</v>
      </c>
      <c r="G465" s="18" t="s">
        <v>101</v>
      </c>
      <c r="H465" s="18" t="s">
        <v>70</v>
      </c>
      <c r="J465" s="69">
        <v>45580</v>
      </c>
      <c r="N465" s="18" t="s">
        <v>71</v>
      </c>
    </row>
    <row r="466" spans="1:14" x14ac:dyDescent="0.25">
      <c r="A466" s="18">
        <v>18649</v>
      </c>
      <c r="B466" s="67" t="s">
        <v>992</v>
      </c>
      <c r="C466" s="68" t="s">
        <v>993</v>
      </c>
      <c r="D466" s="18" t="s">
        <v>2374</v>
      </c>
      <c r="F466" s="52" t="s">
        <v>2375</v>
      </c>
      <c r="G466" s="18" t="s">
        <v>58</v>
      </c>
      <c r="H466" s="18" t="s">
        <v>70</v>
      </c>
      <c r="J466" s="69">
        <v>45580</v>
      </c>
      <c r="N466" s="18" t="s">
        <v>71</v>
      </c>
    </row>
    <row r="467" spans="1:14" x14ac:dyDescent="0.25">
      <c r="A467" s="18">
        <v>6916</v>
      </c>
      <c r="B467" s="67" t="s">
        <v>1002</v>
      </c>
      <c r="C467" s="68" t="s">
        <v>1003</v>
      </c>
      <c r="D467" s="18" t="s">
        <v>2384</v>
      </c>
      <c r="F467" s="52" t="s">
        <v>2385</v>
      </c>
      <c r="G467" s="18" t="s">
        <v>691</v>
      </c>
      <c r="H467" s="18" t="s">
        <v>70</v>
      </c>
      <c r="J467" s="69">
        <v>45580</v>
      </c>
      <c r="N467" s="18" t="s">
        <v>71</v>
      </c>
    </row>
    <row r="468" spans="1:14" x14ac:dyDescent="0.25">
      <c r="A468" s="18">
        <v>7999</v>
      </c>
      <c r="B468" s="67" t="s">
        <v>1006</v>
      </c>
      <c r="C468" s="68" t="s">
        <v>1007</v>
      </c>
      <c r="D468" s="18" t="s">
        <v>2388</v>
      </c>
      <c r="F468" s="52" t="s">
        <v>2389</v>
      </c>
      <c r="J468" s="69">
        <v>45580</v>
      </c>
      <c r="M468" s="18" t="s">
        <v>71</v>
      </c>
    </row>
    <row r="469" spans="1:14" x14ac:dyDescent="0.25">
      <c r="A469" s="18">
        <v>7926</v>
      </c>
      <c r="B469" s="67" t="s">
        <v>124</v>
      </c>
      <c r="C469" s="68" t="s">
        <v>125</v>
      </c>
      <c r="D469" s="18" t="s">
        <v>1527</v>
      </c>
      <c r="F469" s="52" t="s">
        <v>1528</v>
      </c>
      <c r="G469" s="18" t="s">
        <v>126</v>
      </c>
      <c r="H469" s="18" t="s">
        <v>70</v>
      </c>
      <c r="J469" s="69">
        <v>45580</v>
      </c>
      <c r="L469" s="18" t="s">
        <v>71</v>
      </c>
    </row>
    <row r="470" spans="1:14" x14ac:dyDescent="0.25">
      <c r="A470" s="18">
        <v>7982</v>
      </c>
      <c r="B470" s="67" t="s">
        <v>865</v>
      </c>
      <c r="C470" s="68" t="s">
        <v>866</v>
      </c>
      <c r="D470" s="18" t="s">
        <v>2243</v>
      </c>
      <c r="F470" s="52" t="s">
        <v>2244</v>
      </c>
      <c r="H470" s="18" t="s">
        <v>70</v>
      </c>
      <c r="J470" s="69">
        <v>45580</v>
      </c>
      <c r="M470" s="18" t="s">
        <v>71</v>
      </c>
    </row>
    <row r="471" spans="1:14" x14ac:dyDescent="0.25">
      <c r="A471" s="18">
        <v>7976</v>
      </c>
      <c r="B471" s="67" t="s">
        <v>1008</v>
      </c>
      <c r="C471" s="68" t="s">
        <v>1009</v>
      </c>
      <c r="D471" s="18" t="s">
        <v>2390</v>
      </c>
      <c r="F471" s="52" t="s">
        <v>2391</v>
      </c>
      <c r="G471" s="18" t="s">
        <v>126</v>
      </c>
      <c r="H471" s="18" t="s">
        <v>70</v>
      </c>
      <c r="J471" s="69">
        <v>45580</v>
      </c>
      <c r="L471" s="18" t="s">
        <v>71</v>
      </c>
    </row>
    <row r="472" spans="1:14" x14ac:dyDescent="0.25">
      <c r="A472" s="18">
        <v>7931</v>
      </c>
      <c r="B472" s="67" t="s">
        <v>127</v>
      </c>
      <c r="C472" s="68" t="s">
        <v>128</v>
      </c>
      <c r="D472" s="18" t="s">
        <v>1529</v>
      </c>
      <c r="F472" s="52" t="s">
        <v>1530</v>
      </c>
      <c r="G472" s="18" t="s">
        <v>126</v>
      </c>
      <c r="H472" s="18" t="s">
        <v>70</v>
      </c>
      <c r="I472" s="18" t="s">
        <v>129</v>
      </c>
      <c r="J472" s="69">
        <v>45580</v>
      </c>
      <c r="K472" s="18" t="s">
        <v>130</v>
      </c>
      <c r="L472" s="18" t="s">
        <v>71</v>
      </c>
    </row>
    <row r="473" spans="1:14" x14ac:dyDescent="0.25">
      <c r="A473" s="18">
        <v>9491</v>
      </c>
      <c r="B473" s="67" t="s">
        <v>1136</v>
      </c>
      <c r="C473" s="68" t="s">
        <v>1137</v>
      </c>
      <c r="D473" s="18" t="s">
        <v>2521</v>
      </c>
      <c r="F473" s="52" t="s">
        <v>2522</v>
      </c>
      <c r="G473" s="18" t="s">
        <v>647</v>
      </c>
      <c r="H473" s="18" t="s">
        <v>70</v>
      </c>
      <c r="J473" s="69">
        <v>45580</v>
      </c>
      <c r="L473" s="18" t="s">
        <v>71</v>
      </c>
      <c r="M473" s="18" t="s">
        <v>71</v>
      </c>
    </row>
    <row r="474" spans="1:14" x14ac:dyDescent="0.25">
      <c r="A474" s="18">
        <v>7000</v>
      </c>
      <c r="B474" s="67" t="s">
        <v>765</v>
      </c>
      <c r="C474" s="68" t="s">
        <v>2140</v>
      </c>
      <c r="D474" s="18" t="s">
        <v>2141</v>
      </c>
      <c r="F474" s="52" t="s">
        <v>2142</v>
      </c>
      <c r="G474" s="18" t="s">
        <v>74</v>
      </c>
      <c r="H474" s="18" t="s">
        <v>98</v>
      </c>
      <c r="J474" s="69">
        <v>45580</v>
      </c>
      <c r="N474" s="18" t="s">
        <v>71</v>
      </c>
    </row>
    <row r="475" spans="1:14" x14ac:dyDescent="0.25">
      <c r="A475" s="18">
        <v>9936</v>
      </c>
      <c r="B475" s="67" t="s">
        <v>966</v>
      </c>
      <c r="C475" s="68" t="s">
        <v>967</v>
      </c>
      <c r="D475" s="18" t="s">
        <v>2346</v>
      </c>
      <c r="F475" s="52" t="s">
        <v>2347</v>
      </c>
      <c r="G475" s="18" t="s">
        <v>60</v>
      </c>
      <c r="H475" s="18" t="s">
        <v>70</v>
      </c>
      <c r="J475" s="69">
        <v>45580</v>
      </c>
      <c r="L475" s="18" t="s">
        <v>71</v>
      </c>
    </row>
    <row r="476" spans="1:14" x14ac:dyDescent="0.25">
      <c r="A476" s="18">
        <v>7565</v>
      </c>
      <c r="B476" s="67" t="s">
        <v>293</v>
      </c>
      <c r="C476" s="68" t="s">
        <v>294</v>
      </c>
      <c r="D476" s="18" t="s">
        <v>1677</v>
      </c>
      <c r="F476" s="52" t="s">
        <v>1678</v>
      </c>
      <c r="G476" s="18" t="s">
        <v>104</v>
      </c>
      <c r="H476" s="18" t="s">
        <v>70</v>
      </c>
      <c r="J476" s="69">
        <v>45580</v>
      </c>
      <c r="N476" s="18" t="s">
        <v>71</v>
      </c>
    </row>
    <row r="477" spans="1:14" x14ac:dyDescent="0.25">
      <c r="A477" s="18">
        <v>8790</v>
      </c>
      <c r="B477" s="67" t="s">
        <v>1234</v>
      </c>
      <c r="C477" s="68" t="s">
        <v>1235</v>
      </c>
      <c r="D477" s="18" t="s">
        <v>2617</v>
      </c>
      <c r="F477" s="52" t="s">
        <v>2618</v>
      </c>
      <c r="G477" s="18" t="s">
        <v>97</v>
      </c>
      <c r="H477" s="18" t="s">
        <v>98</v>
      </c>
      <c r="J477" s="69">
        <v>45580</v>
      </c>
      <c r="N477" s="18" t="s">
        <v>71</v>
      </c>
    </row>
    <row r="478" spans="1:14" x14ac:dyDescent="0.25">
      <c r="A478" s="18">
        <v>8572</v>
      </c>
      <c r="B478" s="67" t="s">
        <v>386</v>
      </c>
      <c r="C478" s="68" t="s">
        <v>387</v>
      </c>
      <c r="D478" s="18" t="s">
        <v>1768</v>
      </c>
      <c r="F478" s="52" t="s">
        <v>1769</v>
      </c>
      <c r="G478" s="18" t="s">
        <v>97</v>
      </c>
      <c r="H478" s="18" t="s">
        <v>98</v>
      </c>
      <c r="J478" s="69">
        <v>45580</v>
      </c>
      <c r="L478" s="18" t="s">
        <v>71</v>
      </c>
    </row>
    <row r="479" spans="1:14" x14ac:dyDescent="0.25">
      <c r="A479" s="18">
        <v>6744</v>
      </c>
      <c r="B479" s="67" t="s">
        <v>1140</v>
      </c>
      <c r="C479" s="68" t="s">
        <v>1141</v>
      </c>
      <c r="D479" s="18" t="s">
        <v>2525</v>
      </c>
      <c r="F479" s="52" t="s">
        <v>2526</v>
      </c>
      <c r="G479" s="18" t="s">
        <v>2826</v>
      </c>
      <c r="H479" s="18" t="s">
        <v>70</v>
      </c>
      <c r="I479" s="18" t="s">
        <v>154</v>
      </c>
      <c r="J479" s="69">
        <v>45580</v>
      </c>
      <c r="M479" s="18" t="s">
        <v>71</v>
      </c>
    </row>
    <row r="480" spans="1:14" x14ac:dyDescent="0.25">
      <c r="A480" s="18">
        <v>6722</v>
      </c>
      <c r="B480" s="67" t="s">
        <v>1134</v>
      </c>
      <c r="C480" s="68" t="s">
        <v>1135</v>
      </c>
      <c r="D480" s="18" t="s">
        <v>2519</v>
      </c>
      <c r="F480" s="52" t="s">
        <v>2520</v>
      </c>
      <c r="G480" s="18" t="s">
        <v>133</v>
      </c>
      <c r="H480" s="18" t="s">
        <v>70</v>
      </c>
      <c r="J480" s="69">
        <v>45580</v>
      </c>
      <c r="M480" s="18" t="s">
        <v>71</v>
      </c>
    </row>
    <row r="481" spans="1:14" x14ac:dyDescent="0.25">
      <c r="A481" s="18">
        <v>6767</v>
      </c>
      <c r="B481" s="67" t="s">
        <v>281</v>
      </c>
      <c r="C481" s="68" t="s">
        <v>282</v>
      </c>
      <c r="D481" s="18" t="s">
        <v>1667</v>
      </c>
      <c r="F481" s="52" t="s">
        <v>1668</v>
      </c>
      <c r="G481" s="18" t="s">
        <v>2826</v>
      </c>
      <c r="H481" s="18" t="s">
        <v>70</v>
      </c>
      <c r="J481" s="69">
        <v>45580</v>
      </c>
      <c r="M481" s="18" t="s">
        <v>71</v>
      </c>
    </row>
    <row r="482" spans="1:14" x14ac:dyDescent="0.25">
      <c r="A482" s="18">
        <v>6755</v>
      </c>
      <c r="B482" s="67" t="s">
        <v>1142</v>
      </c>
      <c r="C482" s="68" t="s">
        <v>1143</v>
      </c>
      <c r="D482" s="18" t="s">
        <v>2527</v>
      </c>
      <c r="F482" s="52" t="s">
        <v>2528</v>
      </c>
      <c r="G482" s="18" t="s">
        <v>133</v>
      </c>
      <c r="H482" s="18" t="s">
        <v>70</v>
      </c>
      <c r="J482" s="69">
        <v>45580</v>
      </c>
      <c r="N482" s="18" t="s">
        <v>71</v>
      </c>
    </row>
    <row r="483" spans="1:14" x14ac:dyDescent="0.25">
      <c r="A483" s="18">
        <v>6846</v>
      </c>
      <c r="B483" s="67" t="s">
        <v>1023</v>
      </c>
      <c r="C483" s="68" t="s">
        <v>1024</v>
      </c>
      <c r="D483" s="18" t="s">
        <v>2405</v>
      </c>
      <c r="F483" s="52" t="s">
        <v>2406</v>
      </c>
      <c r="G483" s="18" t="s">
        <v>2826</v>
      </c>
      <c r="H483" s="18" t="s">
        <v>70</v>
      </c>
      <c r="J483" s="69">
        <v>45580</v>
      </c>
      <c r="M483" s="18" t="s">
        <v>71</v>
      </c>
      <c r="N483" s="18" t="s">
        <v>71</v>
      </c>
    </row>
    <row r="484" spans="1:14" x14ac:dyDescent="0.25">
      <c r="A484" s="18">
        <v>6844</v>
      </c>
      <c r="B484" s="67" t="s">
        <v>1012</v>
      </c>
      <c r="C484" s="68" t="s">
        <v>1013</v>
      </c>
      <c r="D484" s="18" t="s">
        <v>2394</v>
      </c>
      <c r="F484" s="52" t="s">
        <v>2395</v>
      </c>
      <c r="G484" s="18" t="s">
        <v>151</v>
      </c>
      <c r="H484" s="18" t="s">
        <v>70</v>
      </c>
      <c r="J484" s="69">
        <v>45580</v>
      </c>
      <c r="N484" s="18" t="s">
        <v>71</v>
      </c>
    </row>
    <row r="485" spans="1:14" x14ac:dyDescent="0.25">
      <c r="A485" s="18">
        <v>6845</v>
      </c>
      <c r="B485" s="67" t="s">
        <v>1021</v>
      </c>
      <c r="C485" s="68" t="s">
        <v>1022</v>
      </c>
      <c r="D485" s="18" t="s">
        <v>2403</v>
      </c>
      <c r="F485" s="52" t="s">
        <v>2404</v>
      </c>
      <c r="G485" s="18" t="s">
        <v>111</v>
      </c>
      <c r="H485" s="18" t="s">
        <v>70</v>
      </c>
      <c r="J485" s="69">
        <v>45580</v>
      </c>
      <c r="M485" s="18" t="s">
        <v>71</v>
      </c>
    </row>
    <row r="486" spans="1:14" x14ac:dyDescent="0.25">
      <c r="A486" s="18">
        <v>8531</v>
      </c>
      <c r="B486" s="67" t="s">
        <v>1025</v>
      </c>
      <c r="C486" s="68" t="s">
        <v>1026</v>
      </c>
      <c r="D486" s="18" t="s">
        <v>2407</v>
      </c>
      <c r="F486" s="52" t="s">
        <v>2408</v>
      </c>
      <c r="G486" s="18" t="s">
        <v>97</v>
      </c>
      <c r="H486" s="18" t="s">
        <v>98</v>
      </c>
      <c r="J486" s="69">
        <v>45580</v>
      </c>
      <c r="L486" s="18" t="s">
        <v>71</v>
      </c>
    </row>
    <row r="487" spans="1:14" x14ac:dyDescent="0.25">
      <c r="A487" s="18">
        <v>8532</v>
      </c>
      <c r="B487" s="67" t="s">
        <v>1029</v>
      </c>
      <c r="C487" s="68" t="s">
        <v>1030</v>
      </c>
      <c r="D487" s="18" t="s">
        <v>2411</v>
      </c>
      <c r="F487" s="52" t="s">
        <v>2412</v>
      </c>
      <c r="G487" s="18" t="s">
        <v>97</v>
      </c>
      <c r="H487" s="18" t="s">
        <v>98</v>
      </c>
      <c r="J487" s="69">
        <v>45580</v>
      </c>
      <c r="L487" s="18" t="s">
        <v>71</v>
      </c>
    </row>
    <row r="488" spans="1:14" x14ac:dyDescent="0.25">
      <c r="A488" s="18">
        <v>8529</v>
      </c>
      <c r="B488" s="67" t="s">
        <v>1267</v>
      </c>
      <c r="C488" s="68" t="s">
        <v>1268</v>
      </c>
      <c r="D488" s="18" t="s">
        <v>2650</v>
      </c>
      <c r="F488" s="52" t="s">
        <v>2651</v>
      </c>
      <c r="G488" s="18" t="s">
        <v>97</v>
      </c>
      <c r="H488" s="18" t="s">
        <v>98</v>
      </c>
      <c r="J488" s="69">
        <v>45580</v>
      </c>
      <c r="N488" s="18" t="s">
        <v>71</v>
      </c>
    </row>
    <row r="489" spans="1:14" x14ac:dyDescent="0.25">
      <c r="A489" s="18">
        <v>16062</v>
      </c>
      <c r="B489" s="67" t="s">
        <v>85</v>
      </c>
      <c r="C489" s="68" t="s">
        <v>86</v>
      </c>
      <c r="D489" s="18" t="s">
        <v>1499</v>
      </c>
      <c r="F489" s="52" t="s">
        <v>1500</v>
      </c>
      <c r="G489" s="18" t="s">
        <v>58</v>
      </c>
      <c r="H489" s="18" t="s">
        <v>70</v>
      </c>
      <c r="J489" s="69">
        <v>45580</v>
      </c>
      <c r="L489" s="18" t="s">
        <v>71</v>
      </c>
    </row>
    <row r="490" spans="1:14" x14ac:dyDescent="0.25">
      <c r="A490" s="18">
        <v>16063</v>
      </c>
      <c r="B490" s="67" t="s">
        <v>89</v>
      </c>
      <c r="C490" s="68" t="s">
        <v>90</v>
      </c>
      <c r="D490" s="18" t="s">
        <v>1503</v>
      </c>
      <c r="F490" s="52" t="s">
        <v>1504</v>
      </c>
      <c r="G490" s="18" t="s">
        <v>58</v>
      </c>
      <c r="H490" s="18" t="s">
        <v>70</v>
      </c>
      <c r="J490" s="69">
        <v>45580</v>
      </c>
      <c r="L490" s="18" t="s">
        <v>71</v>
      </c>
    </row>
    <row r="491" spans="1:14" x14ac:dyDescent="0.25">
      <c r="A491" s="18">
        <v>11524</v>
      </c>
      <c r="B491" s="67" t="s">
        <v>549</v>
      </c>
      <c r="C491" s="68" t="s">
        <v>550</v>
      </c>
      <c r="D491" s="18" t="s">
        <v>1926</v>
      </c>
      <c r="F491" s="52" t="s">
        <v>1927</v>
      </c>
      <c r="G491" s="18" t="s">
        <v>59</v>
      </c>
      <c r="H491" s="18" t="s">
        <v>70</v>
      </c>
      <c r="J491" s="69">
        <v>45580</v>
      </c>
      <c r="L491" s="18" t="s">
        <v>71</v>
      </c>
    </row>
    <row r="492" spans="1:14" x14ac:dyDescent="0.25">
      <c r="A492" s="18">
        <v>11627</v>
      </c>
      <c r="B492" s="67" t="s">
        <v>1065</v>
      </c>
      <c r="C492" s="68" t="s">
        <v>1066</v>
      </c>
      <c r="D492" s="18" t="s">
        <v>2450</v>
      </c>
      <c r="F492" s="52" t="s">
        <v>2451</v>
      </c>
      <c r="G492" s="18" t="s">
        <v>59</v>
      </c>
      <c r="H492" s="18" t="s">
        <v>70</v>
      </c>
      <c r="J492" s="69">
        <v>45580</v>
      </c>
      <c r="L492" s="18" t="s">
        <v>71</v>
      </c>
    </row>
    <row r="493" spans="1:14" x14ac:dyDescent="0.25">
      <c r="A493" s="18">
        <v>11446</v>
      </c>
      <c r="B493" s="67" t="s">
        <v>880</v>
      </c>
      <c r="C493" s="68" t="s">
        <v>881</v>
      </c>
      <c r="D493" s="18" t="s">
        <v>2258</v>
      </c>
      <c r="F493" s="52" t="s">
        <v>2259</v>
      </c>
      <c r="G493" s="18" t="s">
        <v>59</v>
      </c>
      <c r="H493" s="18" t="s">
        <v>70</v>
      </c>
      <c r="J493" s="69">
        <v>45580</v>
      </c>
      <c r="N493" s="18" t="s">
        <v>71</v>
      </c>
    </row>
    <row r="494" spans="1:14" x14ac:dyDescent="0.25">
      <c r="A494" s="18">
        <v>18906</v>
      </c>
      <c r="B494" s="67" t="s">
        <v>1069</v>
      </c>
      <c r="C494" s="68" t="s">
        <v>1070</v>
      </c>
      <c r="D494" s="18" t="s">
        <v>2454</v>
      </c>
      <c r="F494" s="52" t="s">
        <v>2455</v>
      </c>
      <c r="G494" s="18" t="s">
        <v>60</v>
      </c>
      <c r="H494" s="18" t="s">
        <v>70</v>
      </c>
      <c r="I494" s="18" t="s">
        <v>623</v>
      </c>
      <c r="J494" s="69">
        <v>45580</v>
      </c>
      <c r="L494" s="18" t="s">
        <v>71</v>
      </c>
    </row>
    <row r="495" spans="1:14" x14ac:dyDescent="0.25">
      <c r="A495" s="18">
        <v>11525</v>
      </c>
      <c r="B495" s="67" t="s">
        <v>532</v>
      </c>
      <c r="C495" s="68" t="s">
        <v>533</v>
      </c>
      <c r="D495" s="18" t="s">
        <v>1910</v>
      </c>
      <c r="F495" s="52" t="s">
        <v>1911</v>
      </c>
      <c r="G495" s="18" t="s">
        <v>59</v>
      </c>
      <c r="H495" s="18" t="s">
        <v>70</v>
      </c>
      <c r="J495" s="69">
        <v>45580</v>
      </c>
      <c r="L495" s="18" t="s">
        <v>71</v>
      </c>
    </row>
    <row r="496" spans="1:14" x14ac:dyDescent="0.25">
      <c r="A496" s="18">
        <v>11514</v>
      </c>
      <c r="B496" s="67" t="s">
        <v>536</v>
      </c>
      <c r="C496" s="68" t="s">
        <v>537</v>
      </c>
      <c r="D496" s="18" t="s">
        <v>1914</v>
      </c>
      <c r="F496" s="52" t="s">
        <v>1915</v>
      </c>
      <c r="G496" s="18" t="s">
        <v>199</v>
      </c>
      <c r="H496" s="18" t="s">
        <v>70</v>
      </c>
      <c r="I496" s="18" t="s">
        <v>538</v>
      </c>
      <c r="J496" s="69">
        <v>45580</v>
      </c>
      <c r="L496" s="18" t="s">
        <v>71</v>
      </c>
    </row>
    <row r="497" spans="1:14" x14ac:dyDescent="0.25">
      <c r="A497" s="18">
        <v>11523</v>
      </c>
      <c r="B497" s="67" t="s">
        <v>534</v>
      </c>
      <c r="C497" s="68" t="s">
        <v>535</v>
      </c>
      <c r="D497" s="18" t="s">
        <v>1912</v>
      </c>
      <c r="F497" s="52" t="s">
        <v>1913</v>
      </c>
      <c r="G497" s="18" t="s">
        <v>258</v>
      </c>
      <c r="H497" s="18" t="s">
        <v>70</v>
      </c>
      <c r="J497" s="69">
        <v>45580</v>
      </c>
      <c r="L497" s="18" t="s">
        <v>71</v>
      </c>
    </row>
    <row r="498" spans="1:14" x14ac:dyDescent="0.25">
      <c r="A498" s="18">
        <v>11599</v>
      </c>
      <c r="B498" s="67" t="s">
        <v>559</v>
      </c>
      <c r="C498" s="68" t="s">
        <v>560</v>
      </c>
      <c r="D498" s="18" t="s">
        <v>1936</v>
      </c>
      <c r="F498" s="52" t="s">
        <v>1937</v>
      </c>
      <c r="G498" s="18" t="s">
        <v>126</v>
      </c>
      <c r="H498" s="18" t="s">
        <v>70</v>
      </c>
      <c r="J498" s="69">
        <v>45580</v>
      </c>
      <c r="L498" s="18" t="s">
        <v>71</v>
      </c>
    </row>
    <row r="499" spans="1:14" x14ac:dyDescent="0.25">
      <c r="A499" s="18">
        <v>11526</v>
      </c>
      <c r="B499" s="67" t="s">
        <v>545</v>
      </c>
      <c r="C499" s="68" t="s">
        <v>546</v>
      </c>
      <c r="D499" s="18" t="s">
        <v>1922</v>
      </c>
      <c r="F499" s="52" t="s">
        <v>1923</v>
      </c>
      <c r="G499" s="18" t="s">
        <v>59</v>
      </c>
      <c r="H499" s="18" t="s">
        <v>70</v>
      </c>
      <c r="J499" s="69">
        <v>45580</v>
      </c>
      <c r="L499" s="18" t="s">
        <v>71</v>
      </c>
    </row>
    <row r="500" spans="1:14" x14ac:dyDescent="0.25">
      <c r="A500" s="18">
        <v>11540</v>
      </c>
      <c r="B500" s="67" t="s">
        <v>1075</v>
      </c>
      <c r="C500" s="68" t="s">
        <v>1076</v>
      </c>
      <c r="D500" s="18" t="s">
        <v>2460</v>
      </c>
      <c r="F500" s="52" t="s">
        <v>2461</v>
      </c>
      <c r="G500" s="18" t="s">
        <v>258</v>
      </c>
      <c r="H500" s="18" t="s">
        <v>70</v>
      </c>
      <c r="J500" s="69">
        <v>45580</v>
      </c>
      <c r="L500" s="18" t="s">
        <v>71</v>
      </c>
    </row>
    <row r="501" spans="1:14" x14ac:dyDescent="0.25">
      <c r="A501" s="18">
        <v>11623</v>
      </c>
      <c r="B501" s="67" t="s">
        <v>1067</v>
      </c>
      <c r="C501" s="68" t="s">
        <v>1068</v>
      </c>
      <c r="D501" s="18" t="s">
        <v>2452</v>
      </c>
      <c r="F501" s="52" t="s">
        <v>2453</v>
      </c>
      <c r="G501" s="18" t="s">
        <v>60</v>
      </c>
      <c r="H501" s="18" t="s">
        <v>70</v>
      </c>
      <c r="I501" s="18" t="s">
        <v>623</v>
      </c>
      <c r="J501" s="69">
        <v>45580</v>
      </c>
      <c r="L501" s="18" t="s">
        <v>71</v>
      </c>
    </row>
    <row r="502" spans="1:14" x14ac:dyDescent="0.25">
      <c r="A502" s="18">
        <v>18907</v>
      </c>
      <c r="B502" s="67" t="s">
        <v>1071</v>
      </c>
      <c r="C502" s="68" t="s">
        <v>1072</v>
      </c>
      <c r="D502" s="18" t="s">
        <v>2456</v>
      </c>
      <c r="F502" s="52" t="s">
        <v>2457</v>
      </c>
      <c r="G502" s="18" t="s">
        <v>60</v>
      </c>
      <c r="H502" s="18" t="s">
        <v>70</v>
      </c>
      <c r="I502" s="18" t="s">
        <v>623</v>
      </c>
      <c r="J502" s="69">
        <v>45580</v>
      </c>
      <c r="L502" s="18" t="s">
        <v>71</v>
      </c>
    </row>
    <row r="503" spans="1:14" x14ac:dyDescent="0.25">
      <c r="A503" s="18">
        <v>13921</v>
      </c>
      <c r="B503" s="67" t="s">
        <v>1073</v>
      </c>
      <c r="C503" s="68" t="s">
        <v>1074</v>
      </c>
      <c r="D503" s="18" t="s">
        <v>2458</v>
      </c>
      <c r="F503" s="52" t="s">
        <v>2459</v>
      </c>
      <c r="G503" s="18" t="s">
        <v>74</v>
      </c>
      <c r="H503" s="18" t="s">
        <v>70</v>
      </c>
      <c r="I503" s="18" t="s">
        <v>75</v>
      </c>
      <c r="J503" s="69">
        <v>45580</v>
      </c>
      <c r="L503" s="18" t="s">
        <v>71</v>
      </c>
    </row>
    <row r="504" spans="1:14" x14ac:dyDescent="0.25">
      <c r="A504" s="18">
        <v>13654</v>
      </c>
      <c r="B504" s="67" t="s">
        <v>775</v>
      </c>
      <c r="C504" s="68" t="s">
        <v>776</v>
      </c>
      <c r="D504" s="18" t="s">
        <v>2153</v>
      </c>
      <c r="F504" s="52" t="s">
        <v>2154</v>
      </c>
      <c r="G504" s="18" t="s">
        <v>258</v>
      </c>
      <c r="H504" s="18" t="s">
        <v>70</v>
      </c>
      <c r="J504" s="69">
        <v>45580</v>
      </c>
      <c r="L504" s="18" t="s">
        <v>71</v>
      </c>
    </row>
    <row r="505" spans="1:14" x14ac:dyDescent="0.25">
      <c r="A505" s="18">
        <v>13666</v>
      </c>
      <c r="B505" s="67" t="s">
        <v>779</v>
      </c>
      <c r="C505" s="68" t="s">
        <v>780</v>
      </c>
      <c r="D505" s="18" t="s">
        <v>2157</v>
      </c>
      <c r="F505" s="52" t="s">
        <v>2158</v>
      </c>
      <c r="G505" s="18" t="s">
        <v>80</v>
      </c>
      <c r="H505" s="18" t="s">
        <v>70</v>
      </c>
      <c r="J505" s="69">
        <v>45580</v>
      </c>
      <c r="L505" s="18" t="s">
        <v>71</v>
      </c>
    </row>
    <row r="506" spans="1:14" x14ac:dyDescent="0.25">
      <c r="A506" s="18">
        <v>13644</v>
      </c>
      <c r="B506" s="67" t="s">
        <v>777</v>
      </c>
      <c r="C506" s="68" t="s">
        <v>778</v>
      </c>
      <c r="D506" s="18" t="s">
        <v>2155</v>
      </c>
      <c r="F506" s="52" t="s">
        <v>2156</v>
      </c>
      <c r="G506" s="18" t="s">
        <v>80</v>
      </c>
      <c r="H506" s="18" t="s">
        <v>70</v>
      </c>
      <c r="J506" s="69">
        <v>45580</v>
      </c>
      <c r="L506" s="18" t="s">
        <v>71</v>
      </c>
    </row>
    <row r="507" spans="1:14" x14ac:dyDescent="0.25">
      <c r="A507" s="18">
        <v>13656</v>
      </c>
      <c r="B507" s="67" t="s">
        <v>771</v>
      </c>
      <c r="C507" s="68" t="s">
        <v>772</v>
      </c>
      <c r="D507" s="18" t="s">
        <v>2149</v>
      </c>
      <c r="F507" s="52" t="s">
        <v>2150</v>
      </c>
      <c r="G507" s="18" t="s">
        <v>59</v>
      </c>
      <c r="H507" s="18" t="s">
        <v>70</v>
      </c>
      <c r="J507" s="69">
        <v>45580</v>
      </c>
      <c r="L507" s="18" t="s">
        <v>71</v>
      </c>
    </row>
    <row r="508" spans="1:14" x14ac:dyDescent="0.25">
      <c r="A508" s="18">
        <v>18892</v>
      </c>
      <c r="B508" s="67" t="s">
        <v>773</v>
      </c>
      <c r="C508" s="68" t="s">
        <v>774</v>
      </c>
      <c r="D508" s="18" t="s">
        <v>2151</v>
      </c>
      <c r="F508" s="52" t="s">
        <v>2152</v>
      </c>
      <c r="G508" s="18" t="s">
        <v>59</v>
      </c>
      <c r="H508" s="18" t="s">
        <v>70</v>
      </c>
      <c r="J508" s="69">
        <v>45580</v>
      </c>
      <c r="L508" s="18" t="s">
        <v>71</v>
      </c>
    </row>
    <row r="509" spans="1:14" x14ac:dyDescent="0.25">
      <c r="A509" s="18">
        <v>8924</v>
      </c>
      <c r="B509" s="67" t="s">
        <v>477</v>
      </c>
      <c r="C509" s="68" t="s">
        <v>478</v>
      </c>
      <c r="D509" s="18" t="s">
        <v>1854</v>
      </c>
      <c r="F509" s="52" t="s">
        <v>1855</v>
      </c>
      <c r="G509" s="18" t="s">
        <v>104</v>
      </c>
      <c r="H509" s="18" t="s">
        <v>70</v>
      </c>
      <c r="J509" s="69">
        <v>45580</v>
      </c>
      <c r="N509" s="18" t="s">
        <v>71</v>
      </c>
    </row>
    <row r="510" spans="1:14" x14ac:dyDescent="0.25">
      <c r="A510" s="18">
        <v>8922</v>
      </c>
      <c r="B510" s="67" t="s">
        <v>460</v>
      </c>
      <c r="C510" s="68" t="s">
        <v>461</v>
      </c>
      <c r="D510" s="18" t="s">
        <v>1838</v>
      </c>
      <c r="F510" s="52" t="s">
        <v>1839</v>
      </c>
      <c r="G510" s="18" t="s">
        <v>126</v>
      </c>
      <c r="H510" s="18" t="s">
        <v>70</v>
      </c>
      <c r="J510" s="69">
        <v>45580</v>
      </c>
      <c r="N510" s="18" t="s">
        <v>71</v>
      </c>
    </row>
    <row r="511" spans="1:14" x14ac:dyDescent="0.25">
      <c r="A511" s="18">
        <v>8891</v>
      </c>
      <c r="B511" s="67" t="s">
        <v>468</v>
      </c>
      <c r="C511" s="68" t="s">
        <v>469</v>
      </c>
      <c r="D511" s="18" t="s">
        <v>1846</v>
      </c>
      <c r="F511" s="52" t="s">
        <v>1847</v>
      </c>
      <c r="G511" s="18" t="s">
        <v>126</v>
      </c>
      <c r="H511" s="18" t="s">
        <v>70</v>
      </c>
      <c r="J511" s="69">
        <v>45580</v>
      </c>
      <c r="L511" s="18" t="s">
        <v>71</v>
      </c>
    </row>
    <row r="512" spans="1:14" x14ac:dyDescent="0.25">
      <c r="A512" s="18">
        <v>18911</v>
      </c>
      <c r="B512" s="67" t="s">
        <v>470</v>
      </c>
      <c r="C512" s="68" t="s">
        <v>471</v>
      </c>
      <c r="D512" s="18" t="s">
        <v>1848</v>
      </c>
      <c r="F512" s="52" t="s">
        <v>1849</v>
      </c>
      <c r="G512" s="18" t="s">
        <v>126</v>
      </c>
      <c r="H512" s="18" t="s">
        <v>70</v>
      </c>
      <c r="I512" s="18" t="s">
        <v>129</v>
      </c>
      <c r="J512" s="69">
        <v>45580</v>
      </c>
      <c r="K512" s="18" t="s">
        <v>472</v>
      </c>
      <c r="L512" s="18" t="s">
        <v>71</v>
      </c>
      <c r="M512" s="18" t="s">
        <v>71</v>
      </c>
      <c r="N512" s="18" t="s">
        <v>71</v>
      </c>
    </row>
    <row r="513" spans="1:14" x14ac:dyDescent="0.25">
      <c r="A513" s="18">
        <v>8896</v>
      </c>
      <c r="B513" s="67" t="s">
        <v>473</v>
      </c>
      <c r="C513" s="68" t="s">
        <v>474</v>
      </c>
      <c r="D513" s="18" t="s">
        <v>1850</v>
      </c>
      <c r="F513" s="52" t="s">
        <v>1851</v>
      </c>
      <c r="G513" s="18" t="s">
        <v>126</v>
      </c>
      <c r="H513" s="18" t="s">
        <v>70</v>
      </c>
      <c r="J513" s="69">
        <v>45580</v>
      </c>
      <c r="L513" s="18" t="s">
        <v>71</v>
      </c>
    </row>
    <row r="514" spans="1:14" x14ac:dyDescent="0.25">
      <c r="A514" s="18">
        <v>8899</v>
      </c>
      <c r="B514" s="67" t="s">
        <v>464</v>
      </c>
      <c r="C514" s="68" t="s">
        <v>465</v>
      </c>
      <c r="D514" s="18" t="s">
        <v>1842</v>
      </c>
      <c r="F514" s="52" t="s">
        <v>1843</v>
      </c>
      <c r="G514" s="18" t="s">
        <v>104</v>
      </c>
      <c r="H514" s="18" t="s">
        <v>70</v>
      </c>
      <c r="J514" s="69">
        <v>45580</v>
      </c>
      <c r="L514" s="18" t="s">
        <v>71</v>
      </c>
    </row>
    <row r="515" spans="1:14" x14ac:dyDescent="0.25">
      <c r="A515" s="18">
        <v>8832</v>
      </c>
      <c r="B515" s="67" t="s">
        <v>120</v>
      </c>
      <c r="C515" s="68" t="s">
        <v>121</v>
      </c>
      <c r="D515" s="18" t="s">
        <v>1525</v>
      </c>
      <c r="F515" s="52" t="s">
        <v>1526</v>
      </c>
      <c r="G515" s="18" t="s">
        <v>2827</v>
      </c>
      <c r="H515" s="18" t="s">
        <v>70</v>
      </c>
      <c r="I515" s="18" t="s">
        <v>122</v>
      </c>
      <c r="J515" s="69">
        <v>45580</v>
      </c>
      <c r="K515" s="18" t="s">
        <v>123</v>
      </c>
      <c r="L515" s="18" t="s">
        <v>71</v>
      </c>
    </row>
    <row r="516" spans="1:14" x14ac:dyDescent="0.25">
      <c r="A516" s="18">
        <v>17528</v>
      </c>
      <c r="B516" s="67" t="s">
        <v>50</v>
      </c>
      <c r="C516" s="68" t="s">
        <v>655</v>
      </c>
      <c r="D516" s="18" t="s">
        <v>2034</v>
      </c>
      <c r="F516" s="52" t="s">
        <v>2035</v>
      </c>
      <c r="G516" s="18" t="s">
        <v>58</v>
      </c>
      <c r="H516" s="18" t="s">
        <v>70</v>
      </c>
      <c r="J516" s="69">
        <v>45580</v>
      </c>
      <c r="L516" s="18" t="s">
        <v>71</v>
      </c>
    </row>
    <row r="517" spans="1:14" x14ac:dyDescent="0.25">
      <c r="A517" s="18">
        <v>17530</v>
      </c>
      <c r="B517" s="67" t="s">
        <v>656</v>
      </c>
      <c r="C517" s="68" t="s">
        <v>657</v>
      </c>
      <c r="D517" s="18" t="s">
        <v>2036</v>
      </c>
      <c r="F517" s="52" t="s">
        <v>2037</v>
      </c>
      <c r="G517" s="18" t="s">
        <v>58</v>
      </c>
      <c r="H517" s="18" t="s">
        <v>70</v>
      </c>
      <c r="J517" s="69">
        <v>45580</v>
      </c>
      <c r="L517" s="18" t="s">
        <v>71</v>
      </c>
    </row>
    <row r="518" spans="1:14" x14ac:dyDescent="0.25">
      <c r="A518" s="18">
        <v>17161</v>
      </c>
      <c r="B518" s="67" t="s">
        <v>189</v>
      </c>
      <c r="C518" s="68" t="s">
        <v>190</v>
      </c>
      <c r="D518" s="18" t="s">
        <v>1582</v>
      </c>
      <c r="F518" s="52" t="s">
        <v>1583</v>
      </c>
      <c r="G518" s="18" t="s">
        <v>58</v>
      </c>
      <c r="H518" s="18" t="s">
        <v>70</v>
      </c>
      <c r="J518" s="69">
        <v>45580</v>
      </c>
      <c r="L518" s="18" t="s">
        <v>71</v>
      </c>
    </row>
    <row r="519" spans="1:14" x14ac:dyDescent="0.25">
      <c r="A519" s="18">
        <v>17143</v>
      </c>
      <c r="B519" s="67" t="s">
        <v>195</v>
      </c>
      <c r="C519" s="68" t="s">
        <v>196</v>
      </c>
      <c r="D519" s="18" t="s">
        <v>1588</v>
      </c>
      <c r="F519" s="52" t="s">
        <v>1589</v>
      </c>
      <c r="G519" s="18" t="s">
        <v>80</v>
      </c>
      <c r="H519" s="18" t="s">
        <v>70</v>
      </c>
      <c r="J519" s="69">
        <v>45580</v>
      </c>
      <c r="L519" s="18" t="s">
        <v>71</v>
      </c>
    </row>
    <row r="520" spans="1:14" x14ac:dyDescent="0.25">
      <c r="A520" s="18">
        <v>17160</v>
      </c>
      <c r="B520" s="67" t="s">
        <v>202</v>
      </c>
      <c r="C520" s="68" t="s">
        <v>203</v>
      </c>
      <c r="D520" s="18" t="s">
        <v>1594</v>
      </c>
      <c r="F520" s="52" t="s">
        <v>1595</v>
      </c>
      <c r="G520" s="18" t="s">
        <v>58</v>
      </c>
      <c r="H520" s="18" t="s">
        <v>70</v>
      </c>
      <c r="J520" s="69">
        <v>45580</v>
      </c>
      <c r="L520" s="18" t="s">
        <v>71</v>
      </c>
    </row>
    <row r="521" spans="1:14" x14ac:dyDescent="0.25">
      <c r="A521" s="18">
        <v>17163</v>
      </c>
      <c r="B521" s="67" t="s">
        <v>193</v>
      </c>
      <c r="C521" s="68" t="s">
        <v>194</v>
      </c>
      <c r="D521" s="18" t="s">
        <v>1586</v>
      </c>
      <c r="F521" s="52" t="s">
        <v>1587</v>
      </c>
      <c r="G521" s="18" t="s">
        <v>58</v>
      </c>
      <c r="H521" s="18" t="s">
        <v>70</v>
      </c>
      <c r="J521" s="69">
        <v>45580</v>
      </c>
      <c r="L521" s="18" t="s">
        <v>71</v>
      </c>
    </row>
    <row r="522" spans="1:14" x14ac:dyDescent="0.25">
      <c r="A522" s="18">
        <v>17166</v>
      </c>
      <c r="B522" s="67" t="s">
        <v>191</v>
      </c>
      <c r="C522" s="68" t="s">
        <v>192</v>
      </c>
      <c r="D522" s="18" t="s">
        <v>1584</v>
      </c>
      <c r="F522" s="52" t="s">
        <v>1585</v>
      </c>
      <c r="G522" s="18" t="s">
        <v>58</v>
      </c>
      <c r="H522" s="18" t="s">
        <v>70</v>
      </c>
      <c r="J522" s="69">
        <v>45580</v>
      </c>
      <c r="L522" s="18" t="s">
        <v>71</v>
      </c>
    </row>
    <row r="523" spans="1:14" x14ac:dyDescent="0.25">
      <c r="A523" s="18">
        <v>17150</v>
      </c>
      <c r="B523" s="67" t="s">
        <v>197</v>
      </c>
      <c r="C523" s="68" t="s">
        <v>198</v>
      </c>
      <c r="D523" s="18" t="s">
        <v>1590</v>
      </c>
      <c r="F523" s="52" t="s">
        <v>1591</v>
      </c>
      <c r="G523" s="18" t="s">
        <v>199</v>
      </c>
      <c r="H523" s="18" t="s">
        <v>70</v>
      </c>
      <c r="J523" s="69">
        <v>45580</v>
      </c>
      <c r="L523" s="18" t="s">
        <v>71</v>
      </c>
    </row>
    <row r="524" spans="1:14" x14ac:dyDescent="0.25">
      <c r="A524" s="18">
        <v>17167</v>
      </c>
      <c r="B524" s="67" t="s">
        <v>200</v>
      </c>
      <c r="C524" s="68" t="s">
        <v>201</v>
      </c>
      <c r="D524" s="18" t="s">
        <v>1592</v>
      </c>
      <c r="F524" s="52" t="s">
        <v>1593</v>
      </c>
      <c r="G524" s="18" t="s">
        <v>58</v>
      </c>
      <c r="H524" s="18" t="s">
        <v>70</v>
      </c>
      <c r="J524" s="69">
        <v>45580</v>
      </c>
      <c r="L524" s="18" t="s">
        <v>71</v>
      </c>
    </row>
    <row r="525" spans="1:14" x14ac:dyDescent="0.25">
      <c r="A525" s="18">
        <v>6681</v>
      </c>
      <c r="B525" s="67" t="s">
        <v>686</v>
      </c>
      <c r="C525" s="68" t="s">
        <v>687</v>
      </c>
      <c r="D525" s="18" t="s">
        <v>2064</v>
      </c>
      <c r="F525" s="52" t="s">
        <v>2065</v>
      </c>
      <c r="G525" s="18" t="s">
        <v>136</v>
      </c>
      <c r="H525" s="18" t="s">
        <v>70</v>
      </c>
      <c r="J525" s="69">
        <v>45580</v>
      </c>
      <c r="K525" s="18" t="s">
        <v>688</v>
      </c>
      <c r="L525" s="18" t="s">
        <v>71</v>
      </c>
    </row>
    <row r="526" spans="1:14" x14ac:dyDescent="0.25">
      <c r="A526" s="18">
        <v>6680</v>
      </c>
      <c r="B526" s="67" t="s">
        <v>692</v>
      </c>
      <c r="C526" s="68" t="s">
        <v>693</v>
      </c>
      <c r="D526" s="18" t="s">
        <v>2068</v>
      </c>
      <c r="F526" s="52" t="s">
        <v>2069</v>
      </c>
      <c r="G526" s="18" t="s">
        <v>136</v>
      </c>
      <c r="H526" s="18" t="s">
        <v>70</v>
      </c>
      <c r="J526" s="69">
        <v>45580</v>
      </c>
      <c r="K526" s="18" t="s">
        <v>688</v>
      </c>
      <c r="L526" s="18" t="s">
        <v>71</v>
      </c>
    </row>
    <row r="527" spans="1:14" x14ac:dyDescent="0.25">
      <c r="A527" s="18">
        <v>6683</v>
      </c>
      <c r="B527" s="67" t="s">
        <v>689</v>
      </c>
      <c r="C527" s="68" t="s">
        <v>690</v>
      </c>
      <c r="D527" s="18" t="s">
        <v>2066</v>
      </c>
      <c r="F527" s="52" t="s">
        <v>2067</v>
      </c>
      <c r="G527" s="18" t="s">
        <v>691</v>
      </c>
      <c r="H527" s="18" t="s">
        <v>70</v>
      </c>
      <c r="J527" s="69">
        <v>45580</v>
      </c>
      <c r="K527" s="18" t="s">
        <v>688</v>
      </c>
      <c r="L527" s="18" t="s">
        <v>71</v>
      </c>
    </row>
    <row r="528" spans="1:14" x14ac:dyDescent="0.25">
      <c r="A528" s="18">
        <v>8566</v>
      </c>
      <c r="B528" s="67" t="s">
        <v>1095</v>
      </c>
      <c r="C528" s="68" t="s">
        <v>1096</v>
      </c>
      <c r="D528" s="18" t="s">
        <v>2480</v>
      </c>
      <c r="F528" s="52" t="s">
        <v>2481</v>
      </c>
      <c r="G528" s="18" t="s">
        <v>133</v>
      </c>
      <c r="H528" s="18" t="s">
        <v>98</v>
      </c>
      <c r="J528" s="69">
        <v>45580</v>
      </c>
      <c r="L528" s="18" t="s">
        <v>71</v>
      </c>
      <c r="M528" s="18" t="s">
        <v>71</v>
      </c>
      <c r="N528" s="18" t="s">
        <v>71</v>
      </c>
    </row>
    <row r="529" spans="1:14" x14ac:dyDescent="0.25">
      <c r="A529" s="18">
        <v>8594</v>
      </c>
      <c r="B529" s="67" t="s">
        <v>384</v>
      </c>
      <c r="C529" s="68" t="s">
        <v>385</v>
      </c>
      <c r="D529" s="18" t="s">
        <v>1766</v>
      </c>
      <c r="F529" s="52" t="s">
        <v>1767</v>
      </c>
      <c r="G529" s="18" t="s">
        <v>97</v>
      </c>
      <c r="H529" s="18" t="s">
        <v>98</v>
      </c>
      <c r="J529" s="69">
        <v>45580</v>
      </c>
      <c r="M529" s="18" t="s">
        <v>71</v>
      </c>
    </row>
    <row r="530" spans="1:14" x14ac:dyDescent="0.25">
      <c r="A530" s="18">
        <v>8565</v>
      </c>
      <c r="B530" s="67" t="s">
        <v>1091</v>
      </c>
      <c r="C530" s="68" t="s">
        <v>1092</v>
      </c>
      <c r="D530" s="18" t="s">
        <v>2476</v>
      </c>
      <c r="F530" s="52" t="s">
        <v>2477</v>
      </c>
      <c r="G530" s="18" t="s">
        <v>168</v>
      </c>
      <c r="H530" s="18" t="s">
        <v>98</v>
      </c>
      <c r="J530" s="69">
        <v>45580</v>
      </c>
      <c r="N530" s="18" t="s">
        <v>71</v>
      </c>
    </row>
    <row r="531" spans="1:14" x14ac:dyDescent="0.25">
      <c r="A531" s="18">
        <v>8563</v>
      </c>
      <c r="B531" s="67" t="s">
        <v>1089</v>
      </c>
      <c r="C531" s="68" t="s">
        <v>1090</v>
      </c>
      <c r="D531" s="18" t="s">
        <v>2474</v>
      </c>
      <c r="F531" s="52" t="s">
        <v>2475</v>
      </c>
      <c r="G531" s="18" t="s">
        <v>60</v>
      </c>
      <c r="H531" s="18" t="s">
        <v>98</v>
      </c>
      <c r="J531" s="69">
        <v>45580</v>
      </c>
      <c r="L531" s="18" t="s">
        <v>71</v>
      </c>
    </row>
    <row r="532" spans="1:14" x14ac:dyDescent="0.25">
      <c r="A532" s="18">
        <v>8564</v>
      </c>
      <c r="B532" s="67" t="s">
        <v>1093</v>
      </c>
      <c r="C532" s="68" t="s">
        <v>1094</v>
      </c>
      <c r="D532" s="18" t="s">
        <v>2478</v>
      </c>
      <c r="F532" s="52" t="s">
        <v>2479</v>
      </c>
      <c r="G532" s="18" t="s">
        <v>168</v>
      </c>
      <c r="H532" s="18" t="s">
        <v>98</v>
      </c>
      <c r="J532" s="69">
        <v>45580</v>
      </c>
      <c r="N532" s="18" t="s">
        <v>71</v>
      </c>
    </row>
    <row r="533" spans="1:14" x14ac:dyDescent="0.25">
      <c r="A533" s="18">
        <v>8603</v>
      </c>
      <c r="B533" s="67" t="s">
        <v>394</v>
      </c>
      <c r="C533" s="68" t="s">
        <v>395</v>
      </c>
      <c r="D533" s="18" t="s">
        <v>1776</v>
      </c>
      <c r="F533" s="52" t="s">
        <v>1777</v>
      </c>
      <c r="G533" s="18" t="s">
        <v>59</v>
      </c>
      <c r="H533" s="18" t="s">
        <v>98</v>
      </c>
      <c r="J533" s="69">
        <v>45580</v>
      </c>
      <c r="L533" s="18" t="s">
        <v>71</v>
      </c>
    </row>
    <row r="534" spans="1:14" x14ac:dyDescent="0.25">
      <c r="A534" s="18">
        <v>16343</v>
      </c>
      <c r="B534" s="67" t="s">
        <v>1055</v>
      </c>
      <c r="C534" s="68" t="s">
        <v>1056</v>
      </c>
      <c r="D534" s="18" t="s">
        <v>2440</v>
      </c>
      <c r="F534" s="52" t="s">
        <v>2441</v>
      </c>
      <c r="G534" s="18" t="s">
        <v>101</v>
      </c>
      <c r="H534" s="18" t="s">
        <v>70</v>
      </c>
      <c r="J534" s="69">
        <v>45580</v>
      </c>
      <c r="L534" s="18" t="s">
        <v>71</v>
      </c>
    </row>
    <row r="535" spans="1:14" x14ac:dyDescent="0.25">
      <c r="A535" s="18">
        <v>16344</v>
      </c>
      <c r="B535" s="67" t="s">
        <v>1047</v>
      </c>
      <c r="C535" s="68" t="s">
        <v>1048</v>
      </c>
      <c r="D535" s="18" t="s">
        <v>2432</v>
      </c>
      <c r="F535" s="52" t="s">
        <v>2433</v>
      </c>
      <c r="G535" s="18" t="s">
        <v>101</v>
      </c>
      <c r="H535" s="18" t="s">
        <v>70</v>
      </c>
      <c r="J535" s="69">
        <v>45580</v>
      </c>
      <c r="L535" s="18" t="s">
        <v>71</v>
      </c>
    </row>
    <row r="536" spans="1:14" x14ac:dyDescent="0.25">
      <c r="A536" s="18">
        <v>16332</v>
      </c>
      <c r="B536" s="67" t="s">
        <v>1053</v>
      </c>
      <c r="C536" s="68" t="s">
        <v>1054</v>
      </c>
      <c r="D536" s="18" t="s">
        <v>2438</v>
      </c>
      <c r="F536" s="52" t="s">
        <v>2439</v>
      </c>
      <c r="G536" s="18" t="s">
        <v>101</v>
      </c>
      <c r="H536" s="18" t="s">
        <v>70</v>
      </c>
      <c r="J536" s="69">
        <v>45580</v>
      </c>
      <c r="L536" s="18" t="s">
        <v>71</v>
      </c>
    </row>
    <row r="537" spans="1:14" x14ac:dyDescent="0.25">
      <c r="A537" s="18">
        <v>16330</v>
      </c>
      <c r="B537" s="67" t="s">
        <v>1045</v>
      </c>
      <c r="C537" s="68" t="s">
        <v>1046</v>
      </c>
      <c r="D537" s="18" t="s">
        <v>2430</v>
      </c>
      <c r="F537" s="52" t="s">
        <v>2431</v>
      </c>
      <c r="G537" s="18" t="s">
        <v>101</v>
      </c>
      <c r="H537" s="18" t="s">
        <v>70</v>
      </c>
      <c r="J537" s="69">
        <v>45580</v>
      </c>
      <c r="L537" s="18" t="s">
        <v>71</v>
      </c>
    </row>
    <row r="538" spans="1:14" x14ac:dyDescent="0.25">
      <c r="A538" s="18">
        <v>16341</v>
      </c>
      <c r="B538" s="67" t="s">
        <v>1059</v>
      </c>
      <c r="C538" s="68" t="s">
        <v>1060</v>
      </c>
      <c r="D538" s="18" t="s">
        <v>2444</v>
      </c>
      <c r="F538" s="52" t="s">
        <v>2445</v>
      </c>
      <c r="G538" s="18" t="s">
        <v>101</v>
      </c>
      <c r="H538" s="18" t="s">
        <v>70</v>
      </c>
      <c r="J538" s="69">
        <v>45580</v>
      </c>
      <c r="L538" s="18" t="s">
        <v>71</v>
      </c>
    </row>
    <row r="539" spans="1:14" x14ac:dyDescent="0.25">
      <c r="A539" s="18">
        <v>16338</v>
      </c>
      <c r="B539" s="67" t="s">
        <v>1061</v>
      </c>
      <c r="C539" s="68" t="s">
        <v>1062</v>
      </c>
      <c r="D539" s="18" t="s">
        <v>2446</v>
      </c>
      <c r="F539" s="52" t="s">
        <v>2447</v>
      </c>
      <c r="G539" s="18" t="s">
        <v>101</v>
      </c>
      <c r="H539" s="18" t="s">
        <v>70</v>
      </c>
      <c r="J539" s="69">
        <v>45580</v>
      </c>
      <c r="L539" s="18" t="s">
        <v>71</v>
      </c>
    </row>
    <row r="540" spans="1:14" x14ac:dyDescent="0.25">
      <c r="A540" s="18">
        <v>16326</v>
      </c>
      <c r="B540" s="67" t="s">
        <v>1057</v>
      </c>
      <c r="C540" s="68" t="s">
        <v>1058</v>
      </c>
      <c r="D540" s="18" t="s">
        <v>2442</v>
      </c>
      <c r="F540" s="52" t="s">
        <v>2443</v>
      </c>
      <c r="G540" s="18" t="s">
        <v>101</v>
      </c>
      <c r="H540" s="18" t="s">
        <v>70</v>
      </c>
      <c r="J540" s="69">
        <v>45580</v>
      </c>
      <c r="L540" s="18" t="s">
        <v>71</v>
      </c>
    </row>
    <row r="541" spans="1:14" x14ac:dyDescent="0.25">
      <c r="A541" s="18">
        <v>16331</v>
      </c>
      <c r="B541" s="67" t="s">
        <v>1063</v>
      </c>
      <c r="C541" s="68" t="s">
        <v>1064</v>
      </c>
      <c r="D541" s="18" t="s">
        <v>2448</v>
      </c>
      <c r="F541" s="52" t="s">
        <v>2449</v>
      </c>
      <c r="G541" s="18" t="s">
        <v>101</v>
      </c>
      <c r="H541" s="18" t="s">
        <v>70</v>
      </c>
      <c r="J541" s="69">
        <v>45580</v>
      </c>
      <c r="L541" s="18" t="s">
        <v>71</v>
      </c>
    </row>
    <row r="542" spans="1:14" x14ac:dyDescent="0.25">
      <c r="A542" s="18">
        <v>16327</v>
      </c>
      <c r="B542" s="67" t="s">
        <v>1049</v>
      </c>
      <c r="C542" s="68" t="s">
        <v>1050</v>
      </c>
      <c r="D542" s="18" t="s">
        <v>2434</v>
      </c>
      <c r="F542" s="52" t="s">
        <v>2435</v>
      </c>
      <c r="G542" s="18" t="s">
        <v>101</v>
      </c>
      <c r="H542" s="18" t="s">
        <v>70</v>
      </c>
      <c r="J542" s="69">
        <v>45580</v>
      </c>
      <c r="L542" s="18" t="s">
        <v>71</v>
      </c>
    </row>
    <row r="543" spans="1:14" x14ac:dyDescent="0.25">
      <c r="A543" s="18">
        <v>16345</v>
      </c>
      <c r="B543" s="67" t="s">
        <v>1051</v>
      </c>
      <c r="C543" s="68" t="s">
        <v>1052</v>
      </c>
      <c r="D543" s="18" t="s">
        <v>2436</v>
      </c>
      <c r="F543" s="52" t="s">
        <v>2437</v>
      </c>
      <c r="G543" s="18" t="s">
        <v>101</v>
      </c>
      <c r="H543" s="18" t="s">
        <v>70</v>
      </c>
      <c r="J543" s="69">
        <v>45580</v>
      </c>
      <c r="L543" s="18" t="s">
        <v>71</v>
      </c>
    </row>
    <row r="544" spans="1:14" x14ac:dyDescent="0.25">
      <c r="A544" s="18">
        <v>6780</v>
      </c>
      <c r="B544" s="67" t="s">
        <v>1144</v>
      </c>
      <c r="C544" s="68" t="s">
        <v>1145</v>
      </c>
      <c r="D544" s="18" t="s">
        <v>2529</v>
      </c>
      <c r="F544" s="52" t="s">
        <v>2530</v>
      </c>
      <c r="G544" s="18" t="s">
        <v>151</v>
      </c>
      <c r="H544" s="18" t="s">
        <v>70</v>
      </c>
      <c r="J544" s="69">
        <v>45580</v>
      </c>
      <c r="M544" s="18" t="s">
        <v>71</v>
      </c>
    </row>
    <row r="545" spans="1:14" x14ac:dyDescent="0.25">
      <c r="A545" s="18">
        <v>6775</v>
      </c>
      <c r="B545" s="67" t="s">
        <v>311</v>
      </c>
      <c r="C545" s="68" t="s">
        <v>312</v>
      </c>
      <c r="D545" s="18" t="s">
        <v>1695</v>
      </c>
      <c r="F545" s="52" t="s">
        <v>1696</v>
      </c>
      <c r="G545" s="18" t="s">
        <v>111</v>
      </c>
      <c r="H545" s="18" t="s">
        <v>70</v>
      </c>
      <c r="J545" s="69">
        <v>45580</v>
      </c>
      <c r="L545" s="18" t="s">
        <v>71</v>
      </c>
      <c r="N545" s="18" t="s">
        <v>71</v>
      </c>
    </row>
    <row r="546" spans="1:14" x14ac:dyDescent="0.25">
      <c r="A546" s="18">
        <v>6794</v>
      </c>
      <c r="B546" s="67" t="s">
        <v>1148</v>
      </c>
      <c r="C546" s="68" t="s">
        <v>1149</v>
      </c>
      <c r="D546" s="18" t="s">
        <v>2535</v>
      </c>
      <c r="F546" s="52" t="s">
        <v>2536</v>
      </c>
      <c r="G546" s="18" t="s">
        <v>133</v>
      </c>
      <c r="H546" s="18" t="s">
        <v>70</v>
      </c>
      <c r="I546" s="18" t="s">
        <v>2830</v>
      </c>
      <c r="J546" s="69">
        <v>45580</v>
      </c>
      <c r="N546" s="18" t="s">
        <v>71</v>
      </c>
    </row>
    <row r="547" spans="1:14" x14ac:dyDescent="0.25">
      <c r="A547" s="18">
        <v>6786</v>
      </c>
      <c r="B547" s="67" t="s">
        <v>1154</v>
      </c>
      <c r="C547" s="68" t="s">
        <v>1155</v>
      </c>
      <c r="D547" s="18" t="s">
        <v>2541</v>
      </c>
      <c r="F547" s="52" t="s">
        <v>2542</v>
      </c>
      <c r="G547" s="18" t="s">
        <v>151</v>
      </c>
      <c r="H547" s="18" t="s">
        <v>70</v>
      </c>
      <c r="J547" s="69">
        <v>45580</v>
      </c>
      <c r="L547" s="18" t="s">
        <v>71</v>
      </c>
      <c r="N547" s="18" t="s">
        <v>71</v>
      </c>
    </row>
    <row r="548" spans="1:14" x14ac:dyDescent="0.25">
      <c r="A548" s="18">
        <v>6788</v>
      </c>
      <c r="B548" s="67" t="s">
        <v>1150</v>
      </c>
      <c r="C548" s="68" t="s">
        <v>1151</v>
      </c>
      <c r="D548" s="18" t="s">
        <v>2537</v>
      </c>
      <c r="F548" s="52" t="s">
        <v>2538</v>
      </c>
      <c r="G548" s="18" t="s">
        <v>151</v>
      </c>
      <c r="H548" s="18" t="s">
        <v>70</v>
      </c>
      <c r="J548" s="69">
        <v>45580</v>
      </c>
      <c r="L548" s="18" t="s">
        <v>71</v>
      </c>
    </row>
    <row r="549" spans="1:14" x14ac:dyDescent="0.25">
      <c r="A549" s="18">
        <v>6778</v>
      </c>
      <c r="B549" s="67" t="s">
        <v>1152</v>
      </c>
      <c r="C549" s="68" t="s">
        <v>1153</v>
      </c>
      <c r="D549" s="18" t="s">
        <v>2539</v>
      </c>
      <c r="F549" s="52" t="s">
        <v>2540</v>
      </c>
      <c r="G549" s="18" t="s">
        <v>151</v>
      </c>
      <c r="H549" s="18" t="s">
        <v>70</v>
      </c>
      <c r="J549" s="69">
        <v>45580</v>
      </c>
      <c r="M549" s="18" t="s">
        <v>71</v>
      </c>
    </row>
    <row r="550" spans="1:14" x14ac:dyDescent="0.25">
      <c r="A550" s="18">
        <v>6783</v>
      </c>
      <c r="B550" s="67" t="s">
        <v>1430</v>
      </c>
      <c r="C550" s="68" t="s">
        <v>1431</v>
      </c>
      <c r="D550" s="18" t="s">
        <v>2533</v>
      </c>
      <c r="F550" s="52" t="s">
        <v>2534</v>
      </c>
      <c r="G550" s="18" t="s">
        <v>111</v>
      </c>
      <c r="H550" s="18" t="s">
        <v>70</v>
      </c>
      <c r="J550" s="69">
        <v>45580</v>
      </c>
      <c r="L550" s="18" t="s">
        <v>71</v>
      </c>
      <c r="N550" s="18" t="s">
        <v>71</v>
      </c>
    </row>
    <row r="551" spans="1:14" x14ac:dyDescent="0.25">
      <c r="A551" s="18">
        <v>6782</v>
      </c>
      <c r="B551" s="67" t="s">
        <v>1146</v>
      </c>
      <c r="C551" s="68" t="s">
        <v>1147</v>
      </c>
      <c r="D551" s="18" t="s">
        <v>2531</v>
      </c>
      <c r="F551" s="52" t="s">
        <v>2532</v>
      </c>
      <c r="G551" s="18" t="s">
        <v>111</v>
      </c>
      <c r="H551" s="18" t="s">
        <v>70</v>
      </c>
      <c r="J551" s="69">
        <v>45580</v>
      </c>
      <c r="L551" s="18" t="s">
        <v>71</v>
      </c>
      <c r="N551" s="18" t="s">
        <v>71</v>
      </c>
    </row>
    <row r="552" spans="1:14" x14ac:dyDescent="0.25">
      <c r="A552" s="18">
        <v>6787</v>
      </c>
      <c r="B552" s="67" t="s">
        <v>1156</v>
      </c>
      <c r="C552" s="68" t="s">
        <v>1157</v>
      </c>
      <c r="D552" s="18" t="s">
        <v>2543</v>
      </c>
      <c r="F552" s="52" t="s">
        <v>2544</v>
      </c>
      <c r="G552" s="18" t="s">
        <v>151</v>
      </c>
      <c r="H552" s="18" t="s">
        <v>70</v>
      </c>
      <c r="J552" s="69">
        <v>45580</v>
      </c>
      <c r="L552" s="18" t="s">
        <v>71</v>
      </c>
    </row>
    <row r="553" spans="1:14" x14ac:dyDescent="0.25">
      <c r="A553" s="18">
        <v>7392</v>
      </c>
      <c r="B553" s="67" t="s">
        <v>733</v>
      </c>
      <c r="C553" s="68" t="s">
        <v>734</v>
      </c>
      <c r="D553" s="18" t="s">
        <v>2108</v>
      </c>
      <c r="F553" s="52" t="s">
        <v>2109</v>
      </c>
      <c r="G553" s="18" t="s">
        <v>107</v>
      </c>
      <c r="H553" s="18" t="s">
        <v>70</v>
      </c>
      <c r="I553" s="18" t="s">
        <v>724</v>
      </c>
      <c r="J553" s="69">
        <v>45580</v>
      </c>
      <c r="K553" s="18" t="s">
        <v>217</v>
      </c>
      <c r="L553" s="18" t="s">
        <v>71</v>
      </c>
    </row>
    <row r="554" spans="1:14" x14ac:dyDescent="0.25">
      <c r="A554" s="18">
        <v>18772</v>
      </c>
      <c r="B554" s="67" t="s">
        <v>1172</v>
      </c>
      <c r="C554" s="68" t="s">
        <v>1173</v>
      </c>
      <c r="D554" s="18" t="s">
        <v>2557</v>
      </c>
      <c r="F554" s="52" t="s">
        <v>2558</v>
      </c>
      <c r="G554" s="18" t="s">
        <v>59</v>
      </c>
      <c r="H554" s="18" t="s">
        <v>70</v>
      </c>
      <c r="J554" s="69">
        <v>45580</v>
      </c>
      <c r="N554" s="18" t="s">
        <v>71</v>
      </c>
    </row>
    <row r="555" spans="1:14" x14ac:dyDescent="0.25">
      <c r="A555" s="18">
        <v>8220</v>
      </c>
      <c r="B555" s="67" t="s">
        <v>1174</v>
      </c>
      <c r="C555" s="68" t="s">
        <v>1175</v>
      </c>
      <c r="D555" s="18" t="s">
        <v>2559</v>
      </c>
      <c r="F555" s="52" t="s">
        <v>2560</v>
      </c>
      <c r="G555" s="18" t="s">
        <v>60</v>
      </c>
      <c r="H555" s="18" t="s">
        <v>98</v>
      </c>
      <c r="J555" s="69">
        <v>45580</v>
      </c>
      <c r="L555" s="18" t="s">
        <v>71</v>
      </c>
    </row>
    <row r="556" spans="1:14" x14ac:dyDescent="0.25">
      <c r="A556" s="18">
        <v>8232</v>
      </c>
      <c r="B556" s="67" t="s">
        <v>497</v>
      </c>
      <c r="C556" s="68" t="s">
        <v>498</v>
      </c>
      <c r="D556" s="18" t="s">
        <v>1876</v>
      </c>
      <c r="F556" s="52" t="s">
        <v>1877</v>
      </c>
      <c r="G556" s="18" t="s">
        <v>74</v>
      </c>
      <c r="H556" s="18" t="s">
        <v>70</v>
      </c>
      <c r="J556" s="69">
        <v>45580</v>
      </c>
      <c r="L556" s="18" t="s">
        <v>71</v>
      </c>
    </row>
    <row r="557" spans="1:14" x14ac:dyDescent="0.25">
      <c r="A557" s="18">
        <v>8214</v>
      </c>
      <c r="B557" s="67" t="s">
        <v>1176</v>
      </c>
      <c r="C557" s="68" t="s">
        <v>1177</v>
      </c>
      <c r="D557" s="18" t="s">
        <v>2561</v>
      </c>
      <c r="F557" s="52" t="s">
        <v>2562</v>
      </c>
      <c r="G557" s="18" t="s">
        <v>126</v>
      </c>
      <c r="H557" s="18" t="s">
        <v>98</v>
      </c>
      <c r="J557" s="69">
        <v>45580</v>
      </c>
      <c r="N557" s="18" t="s">
        <v>71</v>
      </c>
    </row>
    <row r="558" spans="1:14" x14ac:dyDescent="0.25">
      <c r="A558" s="18">
        <v>15467</v>
      </c>
      <c r="B558" s="67" t="s">
        <v>1186</v>
      </c>
      <c r="C558" s="68" t="s">
        <v>1187</v>
      </c>
      <c r="D558" s="18" t="s">
        <v>2571</v>
      </c>
      <c r="F558" s="52" t="s">
        <v>2572</v>
      </c>
      <c r="G558" s="18" t="s">
        <v>58</v>
      </c>
      <c r="H558" s="18" t="s">
        <v>70</v>
      </c>
      <c r="J558" s="69">
        <v>45580</v>
      </c>
      <c r="L558" s="18" t="s">
        <v>71</v>
      </c>
    </row>
    <row r="559" spans="1:14" x14ac:dyDescent="0.25">
      <c r="A559" s="18">
        <v>14963</v>
      </c>
      <c r="B559" s="67" t="s">
        <v>1323</v>
      </c>
      <c r="C559" s="68" t="s">
        <v>1324</v>
      </c>
      <c r="D559" s="18" t="s">
        <v>2706</v>
      </c>
      <c r="F559" s="52" t="s">
        <v>2707</v>
      </c>
      <c r="G559" s="18" t="s">
        <v>58</v>
      </c>
      <c r="H559" s="18" t="s">
        <v>70</v>
      </c>
      <c r="J559" s="69">
        <v>45580</v>
      </c>
      <c r="L559" s="18" t="s">
        <v>71</v>
      </c>
    </row>
    <row r="560" spans="1:14" x14ac:dyDescent="0.25">
      <c r="A560" s="18">
        <v>15665</v>
      </c>
      <c r="B560" s="67" t="s">
        <v>1184</v>
      </c>
      <c r="C560" s="68" t="s">
        <v>1185</v>
      </c>
      <c r="D560" s="18" t="s">
        <v>2569</v>
      </c>
      <c r="F560" s="52" t="s">
        <v>2570</v>
      </c>
      <c r="G560" s="18" t="s">
        <v>101</v>
      </c>
      <c r="H560" s="18" t="s">
        <v>70</v>
      </c>
      <c r="J560" s="69">
        <v>45580</v>
      </c>
      <c r="L560" s="18" t="s">
        <v>71</v>
      </c>
    </row>
    <row r="561" spans="1:14" x14ac:dyDescent="0.25">
      <c r="A561" s="18">
        <v>15668</v>
      </c>
      <c r="B561" s="67" t="s">
        <v>1182</v>
      </c>
      <c r="C561" s="68" t="s">
        <v>1183</v>
      </c>
      <c r="D561" s="18" t="s">
        <v>2567</v>
      </c>
      <c r="F561" s="52" t="s">
        <v>2568</v>
      </c>
      <c r="G561" s="18" t="s">
        <v>101</v>
      </c>
      <c r="H561" s="18" t="s">
        <v>70</v>
      </c>
      <c r="J561" s="69">
        <v>45580</v>
      </c>
      <c r="L561" s="18" t="s">
        <v>71</v>
      </c>
    </row>
    <row r="562" spans="1:14" x14ac:dyDescent="0.25">
      <c r="A562" s="18">
        <v>11050</v>
      </c>
      <c r="B562" s="67" t="s">
        <v>483</v>
      </c>
      <c r="C562" s="68" t="s">
        <v>484</v>
      </c>
      <c r="D562" s="18" t="s">
        <v>1862</v>
      </c>
      <c r="F562" s="52" t="s">
        <v>1863</v>
      </c>
      <c r="G562" s="18" t="s">
        <v>74</v>
      </c>
      <c r="H562" s="18" t="s">
        <v>70</v>
      </c>
      <c r="J562" s="69">
        <v>45580</v>
      </c>
      <c r="L562" s="18" t="s">
        <v>71</v>
      </c>
    </row>
    <row r="563" spans="1:14" x14ac:dyDescent="0.25">
      <c r="A563" s="18">
        <v>17639</v>
      </c>
      <c r="B563" s="67" t="s">
        <v>346</v>
      </c>
      <c r="C563" s="68" t="s">
        <v>347</v>
      </c>
      <c r="D563" s="18" t="s">
        <v>1727</v>
      </c>
      <c r="F563" s="52" t="s">
        <v>1728</v>
      </c>
      <c r="G563" s="18" t="s">
        <v>199</v>
      </c>
      <c r="H563" s="18" t="s">
        <v>70</v>
      </c>
      <c r="J563" s="69">
        <v>45580</v>
      </c>
      <c r="L563" s="18" t="s">
        <v>71</v>
      </c>
    </row>
    <row r="564" spans="1:14" x14ac:dyDescent="0.25">
      <c r="A564" s="18">
        <v>14953</v>
      </c>
      <c r="B564" s="67" t="s">
        <v>855</v>
      </c>
      <c r="C564" s="68" t="s">
        <v>856</v>
      </c>
      <c r="D564" s="18" t="s">
        <v>2233</v>
      </c>
      <c r="F564" s="52" t="s">
        <v>2234</v>
      </c>
      <c r="G564" s="18" t="s">
        <v>199</v>
      </c>
      <c r="H564" s="18" t="s">
        <v>70</v>
      </c>
      <c r="J564" s="69">
        <v>45580</v>
      </c>
      <c r="L564" s="18" t="s">
        <v>71</v>
      </c>
    </row>
    <row r="565" spans="1:14" x14ac:dyDescent="0.25">
      <c r="A565" s="18">
        <v>14952</v>
      </c>
      <c r="B565" s="67" t="s">
        <v>853</v>
      </c>
      <c r="C565" s="68" t="s">
        <v>854</v>
      </c>
      <c r="D565" s="18" t="s">
        <v>2231</v>
      </c>
      <c r="F565" s="52" t="s">
        <v>2232</v>
      </c>
      <c r="G565" s="18" t="s">
        <v>199</v>
      </c>
      <c r="H565" s="18" t="s">
        <v>70</v>
      </c>
      <c r="J565" s="69">
        <v>45580</v>
      </c>
      <c r="L565" s="18" t="s">
        <v>71</v>
      </c>
    </row>
    <row r="566" spans="1:14" x14ac:dyDescent="0.25">
      <c r="A566" s="18">
        <v>14947</v>
      </c>
      <c r="B566" s="67" t="s">
        <v>599</v>
      </c>
      <c r="C566" s="68" t="s">
        <v>600</v>
      </c>
      <c r="D566" s="18" t="s">
        <v>1977</v>
      </c>
      <c r="F566" s="52" t="s">
        <v>1978</v>
      </c>
      <c r="G566" s="18" t="s">
        <v>58</v>
      </c>
      <c r="H566" s="18" t="s">
        <v>70</v>
      </c>
      <c r="J566" s="69">
        <v>45580</v>
      </c>
      <c r="L566" s="18" t="s">
        <v>71</v>
      </c>
    </row>
    <row r="567" spans="1:14" x14ac:dyDescent="0.25">
      <c r="A567" s="18">
        <v>15024</v>
      </c>
      <c r="B567" s="67" t="s">
        <v>1043</v>
      </c>
      <c r="C567" s="68" t="s">
        <v>1044</v>
      </c>
      <c r="D567" s="18" t="s">
        <v>2426</v>
      </c>
      <c r="F567" s="52" t="s">
        <v>2427</v>
      </c>
      <c r="G567" s="18" t="s">
        <v>58</v>
      </c>
      <c r="H567" s="18" t="s">
        <v>70</v>
      </c>
      <c r="J567" s="69">
        <v>45580</v>
      </c>
      <c r="L567" s="18" t="s">
        <v>71</v>
      </c>
    </row>
    <row r="568" spans="1:14" x14ac:dyDescent="0.25">
      <c r="A568" s="18">
        <v>15028</v>
      </c>
      <c r="B568" s="67" t="s">
        <v>1039</v>
      </c>
      <c r="C568" s="68" t="s">
        <v>1040</v>
      </c>
      <c r="D568" s="18" t="s">
        <v>2422</v>
      </c>
      <c r="F568" s="52" t="s">
        <v>2423</v>
      </c>
      <c r="G568" s="18" t="s">
        <v>58</v>
      </c>
      <c r="H568" s="18" t="s">
        <v>70</v>
      </c>
      <c r="J568" s="69">
        <v>45580</v>
      </c>
    </row>
    <row r="569" spans="1:14" x14ac:dyDescent="0.25">
      <c r="A569" s="18">
        <v>15023</v>
      </c>
      <c r="B569" s="67" t="s">
        <v>1041</v>
      </c>
      <c r="C569" s="68" t="s">
        <v>1042</v>
      </c>
      <c r="D569" s="18" t="s">
        <v>2424</v>
      </c>
      <c r="F569" s="52" t="s">
        <v>2425</v>
      </c>
      <c r="G569" s="18" t="s">
        <v>58</v>
      </c>
      <c r="H569" s="18" t="s">
        <v>70</v>
      </c>
      <c r="J569" s="69">
        <v>45580</v>
      </c>
      <c r="L569" s="18" t="s">
        <v>71</v>
      </c>
    </row>
    <row r="570" spans="1:14" x14ac:dyDescent="0.25">
      <c r="A570" s="18">
        <v>16072</v>
      </c>
      <c r="B570" s="67" t="s">
        <v>81</v>
      </c>
      <c r="C570" s="68" t="s">
        <v>82</v>
      </c>
      <c r="D570" s="18" t="s">
        <v>1495</v>
      </c>
      <c r="F570" s="52" t="s">
        <v>1496</v>
      </c>
      <c r="G570" s="18" t="s">
        <v>58</v>
      </c>
      <c r="H570" s="18" t="s">
        <v>70</v>
      </c>
      <c r="J570" s="69">
        <v>45580</v>
      </c>
      <c r="L570" s="18" t="s">
        <v>71</v>
      </c>
    </row>
    <row r="571" spans="1:14" x14ac:dyDescent="0.25">
      <c r="A571" s="18">
        <v>16069</v>
      </c>
      <c r="B571" s="67" t="s">
        <v>91</v>
      </c>
      <c r="C571" s="68" t="s">
        <v>92</v>
      </c>
      <c r="D571" s="18" t="s">
        <v>1505</v>
      </c>
      <c r="F571" s="52" t="s">
        <v>1506</v>
      </c>
      <c r="G571" s="18" t="s">
        <v>58</v>
      </c>
      <c r="H571" s="18" t="s">
        <v>70</v>
      </c>
      <c r="J571" s="69">
        <v>45580</v>
      </c>
      <c r="L571" s="18" t="s">
        <v>71</v>
      </c>
    </row>
    <row r="572" spans="1:14" x14ac:dyDescent="0.25">
      <c r="A572" s="18">
        <v>16067</v>
      </c>
      <c r="B572" s="67" t="s">
        <v>76</v>
      </c>
      <c r="C572" s="68" t="s">
        <v>77</v>
      </c>
      <c r="D572" s="18" t="s">
        <v>1491</v>
      </c>
      <c r="F572" s="52" t="s">
        <v>1492</v>
      </c>
      <c r="G572" s="18" t="s">
        <v>58</v>
      </c>
      <c r="H572" s="18" t="s">
        <v>70</v>
      </c>
      <c r="J572" s="69">
        <v>45580</v>
      </c>
      <c r="L572" s="18" t="s">
        <v>71</v>
      </c>
    </row>
    <row r="573" spans="1:14" x14ac:dyDescent="0.25">
      <c r="A573" s="18">
        <v>16074</v>
      </c>
      <c r="B573" s="67" t="s">
        <v>78</v>
      </c>
      <c r="C573" s="68" t="s">
        <v>79</v>
      </c>
      <c r="D573" s="18" t="s">
        <v>1493</v>
      </c>
      <c r="F573" s="52" t="s">
        <v>1494</v>
      </c>
      <c r="G573" s="18" t="s">
        <v>80</v>
      </c>
      <c r="H573" s="18" t="s">
        <v>70</v>
      </c>
      <c r="J573" s="69">
        <v>45580</v>
      </c>
      <c r="L573" s="18" t="s">
        <v>71</v>
      </c>
    </row>
    <row r="574" spans="1:14" x14ac:dyDescent="0.25">
      <c r="A574" s="18">
        <v>16073</v>
      </c>
      <c r="B574" s="67" t="s">
        <v>87</v>
      </c>
      <c r="C574" s="68" t="s">
        <v>88</v>
      </c>
      <c r="D574" s="18" t="s">
        <v>1501</v>
      </c>
      <c r="F574" s="52" t="s">
        <v>1502</v>
      </c>
      <c r="G574" s="18" t="s">
        <v>58</v>
      </c>
      <c r="H574" s="18" t="s">
        <v>70</v>
      </c>
      <c r="J574" s="69">
        <v>45580</v>
      </c>
      <c r="L574" s="18" t="s">
        <v>71</v>
      </c>
    </row>
    <row r="575" spans="1:14" x14ac:dyDescent="0.25">
      <c r="A575" s="18">
        <v>10292</v>
      </c>
      <c r="B575" s="67" t="s">
        <v>466</v>
      </c>
      <c r="C575" s="68" t="s">
        <v>467</v>
      </c>
      <c r="D575" s="18" t="s">
        <v>1844</v>
      </c>
      <c r="F575" s="52" t="s">
        <v>1845</v>
      </c>
      <c r="G575" s="18" t="s">
        <v>2823</v>
      </c>
      <c r="H575" s="18" t="s">
        <v>70</v>
      </c>
      <c r="J575" s="69">
        <v>45580</v>
      </c>
      <c r="M575" s="18" t="s">
        <v>71</v>
      </c>
    </row>
    <row r="576" spans="1:14" x14ac:dyDescent="0.25">
      <c r="A576" s="18">
        <v>18638</v>
      </c>
      <c r="B576" s="67" t="s">
        <v>1194</v>
      </c>
      <c r="C576" s="68" t="s">
        <v>1195</v>
      </c>
      <c r="D576" s="18" t="s">
        <v>2577</v>
      </c>
      <c r="F576" s="52" t="s">
        <v>2578</v>
      </c>
      <c r="G576" s="18" t="s">
        <v>258</v>
      </c>
      <c r="H576" s="18" t="s">
        <v>70</v>
      </c>
      <c r="J576" s="69">
        <v>45580</v>
      </c>
      <c r="N576" s="18" t="s">
        <v>71</v>
      </c>
    </row>
    <row r="577" spans="1:14" x14ac:dyDescent="0.25">
      <c r="A577" s="18">
        <v>7265</v>
      </c>
      <c r="B577" s="67" t="s">
        <v>152</v>
      </c>
      <c r="C577" s="68" t="s">
        <v>153</v>
      </c>
      <c r="D577" s="18" t="s">
        <v>1549</v>
      </c>
      <c r="F577" s="52" t="s">
        <v>1550</v>
      </c>
      <c r="G577" s="18" t="s">
        <v>111</v>
      </c>
      <c r="H577" s="18" t="s">
        <v>70</v>
      </c>
      <c r="I577" s="18" t="s">
        <v>154</v>
      </c>
      <c r="J577" s="69">
        <v>45580</v>
      </c>
      <c r="K577" s="18" t="s">
        <v>1551</v>
      </c>
      <c r="N577" s="18" t="s">
        <v>71</v>
      </c>
    </row>
    <row r="578" spans="1:14" x14ac:dyDescent="0.25">
      <c r="A578" s="18">
        <v>7264</v>
      </c>
      <c r="B578" s="67" t="s">
        <v>164</v>
      </c>
      <c r="C578" s="68" t="s">
        <v>165</v>
      </c>
      <c r="D578" s="18" t="s">
        <v>1560</v>
      </c>
      <c r="F578" s="52" t="s">
        <v>1561</v>
      </c>
      <c r="G578" s="18" t="s">
        <v>151</v>
      </c>
      <c r="H578" s="18" t="s">
        <v>70</v>
      </c>
      <c r="J578" s="69">
        <v>45580</v>
      </c>
      <c r="L578" s="18" t="s">
        <v>71</v>
      </c>
    </row>
    <row r="579" spans="1:14" x14ac:dyDescent="0.25">
      <c r="A579" s="18">
        <v>1010</v>
      </c>
      <c r="B579" s="67" t="s">
        <v>149</v>
      </c>
      <c r="C579" s="68" t="s">
        <v>150</v>
      </c>
      <c r="D579" s="18" t="s">
        <v>1547</v>
      </c>
      <c r="F579" s="52" t="s">
        <v>1548</v>
      </c>
      <c r="G579" s="18" t="s">
        <v>151</v>
      </c>
      <c r="H579" s="18" t="s">
        <v>70</v>
      </c>
      <c r="J579" s="69">
        <v>45580</v>
      </c>
      <c r="L579" s="18" t="s">
        <v>71</v>
      </c>
    </row>
    <row r="580" spans="1:14" x14ac:dyDescent="0.25">
      <c r="A580" s="18">
        <v>7274</v>
      </c>
      <c r="B580" s="67" t="s">
        <v>861</v>
      </c>
      <c r="C580" s="68" t="s">
        <v>862</v>
      </c>
      <c r="D580" s="18" t="s">
        <v>2239</v>
      </c>
      <c r="F580" s="52" t="s">
        <v>2240</v>
      </c>
      <c r="G580" s="18" t="s">
        <v>111</v>
      </c>
      <c r="H580" s="18" t="s">
        <v>70</v>
      </c>
      <c r="J580" s="69">
        <v>45580</v>
      </c>
      <c r="L580" s="18" t="s">
        <v>71</v>
      </c>
    </row>
    <row r="581" spans="1:14" x14ac:dyDescent="0.25">
      <c r="A581" s="18">
        <v>17534</v>
      </c>
      <c r="B581" s="67" t="s">
        <v>1216</v>
      </c>
      <c r="C581" s="68" t="s">
        <v>1217</v>
      </c>
      <c r="D581" s="18" t="s">
        <v>2599</v>
      </c>
      <c r="F581" s="52" t="s">
        <v>2600</v>
      </c>
      <c r="G581" s="18" t="s">
        <v>101</v>
      </c>
      <c r="H581" s="18" t="s">
        <v>70</v>
      </c>
      <c r="J581" s="69">
        <v>45580</v>
      </c>
      <c r="L581" s="18" t="s">
        <v>71</v>
      </c>
    </row>
    <row r="582" spans="1:14" x14ac:dyDescent="0.25">
      <c r="A582" s="18">
        <v>17540</v>
      </c>
      <c r="B582" s="67" t="s">
        <v>1210</v>
      </c>
      <c r="C582" s="68" t="s">
        <v>1211</v>
      </c>
      <c r="D582" s="18" t="s">
        <v>2593</v>
      </c>
      <c r="F582" s="52" t="s">
        <v>2594</v>
      </c>
      <c r="G582" s="18" t="s">
        <v>58</v>
      </c>
      <c r="H582" s="18" t="s">
        <v>70</v>
      </c>
      <c r="J582" s="69">
        <v>45580</v>
      </c>
      <c r="M582" s="18" t="s">
        <v>71</v>
      </c>
    </row>
    <row r="583" spans="1:14" x14ac:dyDescent="0.25">
      <c r="A583" s="18">
        <v>17556</v>
      </c>
      <c r="B583" s="67" t="s">
        <v>1214</v>
      </c>
      <c r="C583" s="68" t="s">
        <v>1215</v>
      </c>
      <c r="D583" s="18" t="s">
        <v>2597</v>
      </c>
      <c r="F583" s="52" t="s">
        <v>2598</v>
      </c>
      <c r="G583" s="18" t="s">
        <v>58</v>
      </c>
      <c r="H583" s="18" t="s">
        <v>70</v>
      </c>
      <c r="J583" s="69">
        <v>45580</v>
      </c>
      <c r="M583" s="18" t="s">
        <v>71</v>
      </c>
    </row>
    <row r="584" spans="1:14" x14ac:dyDescent="0.25">
      <c r="A584" s="18">
        <v>18481</v>
      </c>
      <c r="B584" s="67" t="s">
        <v>1220</v>
      </c>
      <c r="C584" s="68" t="s">
        <v>1221</v>
      </c>
      <c r="D584" s="18" t="s">
        <v>2603</v>
      </c>
      <c r="F584" s="52" t="s">
        <v>2604</v>
      </c>
      <c r="G584" s="18" t="s">
        <v>58</v>
      </c>
      <c r="H584" s="18" t="s">
        <v>70</v>
      </c>
      <c r="J584" s="69">
        <v>45580</v>
      </c>
      <c r="N584" s="18" t="s">
        <v>71</v>
      </c>
    </row>
    <row r="585" spans="1:14" x14ac:dyDescent="0.25">
      <c r="A585" s="18">
        <v>15318</v>
      </c>
      <c r="B585" s="67" t="s">
        <v>1224</v>
      </c>
      <c r="C585" s="68" t="s">
        <v>1225</v>
      </c>
      <c r="D585" s="18" t="s">
        <v>2607</v>
      </c>
      <c r="F585" s="52" t="s">
        <v>2608</v>
      </c>
      <c r="G585" s="18" t="s">
        <v>58</v>
      </c>
      <c r="H585" s="18" t="s">
        <v>70</v>
      </c>
      <c r="J585" s="69">
        <v>45580</v>
      </c>
      <c r="L585" s="18" t="s">
        <v>71</v>
      </c>
    </row>
    <row r="586" spans="1:14" x14ac:dyDescent="0.25">
      <c r="A586" s="18">
        <v>15310</v>
      </c>
      <c r="B586" s="67" t="s">
        <v>1222</v>
      </c>
      <c r="C586" s="68" t="s">
        <v>1223</v>
      </c>
      <c r="D586" s="18" t="s">
        <v>2605</v>
      </c>
      <c r="F586" s="52" t="s">
        <v>2606</v>
      </c>
      <c r="G586" s="18" t="s">
        <v>199</v>
      </c>
      <c r="H586" s="18" t="s">
        <v>70</v>
      </c>
      <c r="J586" s="69">
        <v>45580</v>
      </c>
      <c r="L586" s="18" t="s">
        <v>71</v>
      </c>
    </row>
    <row r="587" spans="1:14" x14ac:dyDescent="0.25">
      <c r="A587" s="18">
        <v>17615</v>
      </c>
      <c r="B587" s="67" t="s">
        <v>354</v>
      </c>
      <c r="C587" s="68" t="s">
        <v>1735</v>
      </c>
      <c r="D587" s="18" t="s">
        <v>1736</v>
      </c>
      <c r="F587" s="52" t="s">
        <v>1737</v>
      </c>
      <c r="G587" s="18" t="s">
        <v>58</v>
      </c>
      <c r="H587" s="18" t="s">
        <v>70</v>
      </c>
      <c r="I587" s="18" t="s">
        <v>355</v>
      </c>
      <c r="J587" s="69">
        <v>45580</v>
      </c>
      <c r="L587" s="18" t="s">
        <v>71</v>
      </c>
    </row>
    <row r="588" spans="1:14" x14ac:dyDescent="0.25">
      <c r="A588" s="18">
        <v>17614</v>
      </c>
      <c r="B588" s="67" t="s">
        <v>348</v>
      </c>
      <c r="C588" s="68" t="s">
        <v>349</v>
      </c>
      <c r="D588" s="18" t="s">
        <v>1729</v>
      </c>
      <c r="F588" s="52" t="s">
        <v>1730</v>
      </c>
      <c r="G588" s="18" t="s">
        <v>58</v>
      </c>
      <c r="H588" s="18" t="s">
        <v>70</v>
      </c>
      <c r="J588" s="69">
        <v>45580</v>
      </c>
      <c r="L588" s="18" t="s">
        <v>71</v>
      </c>
    </row>
    <row r="589" spans="1:14" x14ac:dyDescent="0.25">
      <c r="A589" s="18">
        <v>18810</v>
      </c>
      <c r="B589" s="67" t="s">
        <v>358</v>
      </c>
      <c r="C589" s="68" t="s">
        <v>359</v>
      </c>
      <c r="D589" s="18" t="s">
        <v>1740</v>
      </c>
      <c r="F589" s="52" t="s">
        <v>1741</v>
      </c>
      <c r="G589" s="18" t="s">
        <v>58</v>
      </c>
      <c r="H589" s="18" t="s">
        <v>70</v>
      </c>
      <c r="J589" s="69">
        <v>45580</v>
      </c>
      <c r="L589" s="18" t="s">
        <v>71</v>
      </c>
    </row>
    <row r="590" spans="1:14" x14ac:dyDescent="0.25">
      <c r="A590" s="18">
        <v>18809</v>
      </c>
      <c r="B590" s="67" t="s">
        <v>356</v>
      </c>
      <c r="C590" s="68" t="s">
        <v>357</v>
      </c>
      <c r="D590" s="18" t="s">
        <v>1738</v>
      </c>
      <c r="F590" s="52" t="s">
        <v>1739</v>
      </c>
      <c r="G590" s="18" t="s">
        <v>101</v>
      </c>
      <c r="H590" s="18" t="s">
        <v>70</v>
      </c>
      <c r="J590" s="69">
        <v>45580</v>
      </c>
      <c r="L590" s="18" t="s">
        <v>71</v>
      </c>
    </row>
    <row r="591" spans="1:14" x14ac:dyDescent="0.25">
      <c r="A591" s="18">
        <v>14675</v>
      </c>
      <c r="B591" s="67" t="s">
        <v>924</v>
      </c>
      <c r="C591" s="68" t="s">
        <v>925</v>
      </c>
      <c r="D591" s="18" t="s">
        <v>2303</v>
      </c>
      <c r="F591" s="52" t="s">
        <v>2304</v>
      </c>
      <c r="G591" s="18" t="s">
        <v>199</v>
      </c>
      <c r="H591" s="18" t="s">
        <v>70</v>
      </c>
      <c r="J591" s="69">
        <v>45580</v>
      </c>
      <c r="N591" s="18" t="s">
        <v>71</v>
      </c>
    </row>
    <row r="592" spans="1:14" x14ac:dyDescent="0.25">
      <c r="A592" s="18">
        <v>7055</v>
      </c>
      <c r="B592" s="67" t="s">
        <v>1081</v>
      </c>
      <c r="C592" s="68" t="s">
        <v>1082</v>
      </c>
      <c r="D592" s="18" t="s">
        <v>2466</v>
      </c>
      <c r="F592" s="52" t="s">
        <v>2467</v>
      </c>
      <c r="G592" s="18" t="s">
        <v>136</v>
      </c>
      <c r="H592" s="18" t="s">
        <v>98</v>
      </c>
      <c r="J592" s="69">
        <v>45580</v>
      </c>
      <c r="L592" s="18" t="s">
        <v>71</v>
      </c>
    </row>
    <row r="593" spans="1:14" x14ac:dyDescent="0.25">
      <c r="A593" s="18">
        <v>18550</v>
      </c>
      <c r="B593" s="67" t="s">
        <v>1337</v>
      </c>
      <c r="C593" s="68" t="s">
        <v>1338</v>
      </c>
      <c r="D593" s="18" t="s">
        <v>2720</v>
      </c>
      <c r="F593" s="52" t="s">
        <v>2721</v>
      </c>
      <c r="G593" s="18" t="s">
        <v>101</v>
      </c>
      <c r="H593" s="18" t="s">
        <v>70</v>
      </c>
      <c r="J593" s="69">
        <v>45580</v>
      </c>
      <c r="N593" s="18" t="s">
        <v>71</v>
      </c>
    </row>
    <row r="594" spans="1:14" x14ac:dyDescent="0.25">
      <c r="A594" s="18">
        <v>18533</v>
      </c>
      <c r="B594" s="67" t="s">
        <v>962</v>
      </c>
      <c r="C594" s="68" t="s">
        <v>963</v>
      </c>
      <c r="D594" s="18" t="s">
        <v>2341</v>
      </c>
      <c r="F594" s="52" t="s">
        <v>2342</v>
      </c>
      <c r="G594" s="18" t="s">
        <v>58</v>
      </c>
      <c r="H594" s="18" t="s">
        <v>70</v>
      </c>
      <c r="J594" s="69">
        <v>45580</v>
      </c>
      <c r="N594" s="18" t="s">
        <v>71</v>
      </c>
    </row>
    <row r="595" spans="1:14" x14ac:dyDescent="0.25">
      <c r="A595" s="18">
        <v>18557</v>
      </c>
      <c r="B595" s="67" t="s">
        <v>847</v>
      </c>
      <c r="C595" s="68" t="s">
        <v>848</v>
      </c>
      <c r="D595" s="18" t="s">
        <v>2225</v>
      </c>
      <c r="F595" s="52" t="s">
        <v>2226</v>
      </c>
      <c r="G595" s="18" t="s">
        <v>58</v>
      </c>
      <c r="H595" s="18" t="s">
        <v>70</v>
      </c>
      <c r="J595" s="69">
        <v>45580</v>
      </c>
      <c r="N595" s="18" t="s">
        <v>71</v>
      </c>
    </row>
    <row r="596" spans="1:14" x14ac:dyDescent="0.25">
      <c r="A596" s="18">
        <v>8798</v>
      </c>
      <c r="B596" s="67" t="s">
        <v>1253</v>
      </c>
      <c r="C596" s="68" t="s">
        <v>1254</v>
      </c>
      <c r="D596" s="18" t="s">
        <v>2635</v>
      </c>
      <c r="F596" s="52" t="s">
        <v>2636</v>
      </c>
      <c r="G596" s="18" t="s">
        <v>168</v>
      </c>
      <c r="H596" s="18" t="s">
        <v>98</v>
      </c>
      <c r="J596" s="69">
        <v>45580</v>
      </c>
    </row>
    <row r="597" spans="1:14" x14ac:dyDescent="0.25">
      <c r="A597" s="18">
        <v>8783</v>
      </c>
      <c r="B597" s="67" t="s">
        <v>1228</v>
      </c>
      <c r="C597" s="68" t="s">
        <v>1229</v>
      </c>
      <c r="D597" s="18" t="s">
        <v>2611</v>
      </c>
      <c r="F597" s="52" t="s">
        <v>2612</v>
      </c>
      <c r="G597" s="18" t="s">
        <v>168</v>
      </c>
      <c r="H597" s="18" t="s">
        <v>98</v>
      </c>
      <c r="J597" s="69">
        <v>45580</v>
      </c>
      <c r="L597" s="18" t="s">
        <v>71</v>
      </c>
      <c r="N597" s="18" t="s">
        <v>71</v>
      </c>
    </row>
    <row r="598" spans="1:14" x14ac:dyDescent="0.25">
      <c r="A598" s="18">
        <v>8799</v>
      </c>
      <c r="B598" s="67" t="s">
        <v>1232</v>
      </c>
      <c r="C598" s="68" t="s">
        <v>1233</v>
      </c>
      <c r="D598" s="18" t="s">
        <v>2615</v>
      </c>
      <c r="F598" s="52" t="s">
        <v>2616</v>
      </c>
      <c r="G598" s="18" t="s">
        <v>168</v>
      </c>
      <c r="H598" s="18" t="s">
        <v>98</v>
      </c>
      <c r="J598" s="69">
        <v>45580</v>
      </c>
      <c r="N598" s="18" t="s">
        <v>71</v>
      </c>
    </row>
    <row r="599" spans="1:14" x14ac:dyDescent="0.25">
      <c r="A599" s="18">
        <v>8769</v>
      </c>
      <c r="B599" s="67" t="s">
        <v>1238</v>
      </c>
      <c r="C599" s="68" t="s">
        <v>1239</v>
      </c>
      <c r="D599" s="18" t="s">
        <v>2621</v>
      </c>
      <c r="F599" s="52" t="s">
        <v>2622</v>
      </c>
      <c r="G599" s="18" t="s">
        <v>111</v>
      </c>
      <c r="H599" s="18" t="s">
        <v>98</v>
      </c>
      <c r="J599" s="69">
        <v>45580</v>
      </c>
      <c r="L599" s="18" t="s">
        <v>71</v>
      </c>
    </row>
    <row r="600" spans="1:14" x14ac:dyDescent="0.25">
      <c r="A600" s="18">
        <v>8776</v>
      </c>
      <c r="B600" s="67" t="s">
        <v>1264</v>
      </c>
      <c r="C600" s="68" t="s">
        <v>1265</v>
      </c>
      <c r="D600" s="18" t="s">
        <v>2645</v>
      </c>
      <c r="F600" s="52" t="s">
        <v>2646</v>
      </c>
      <c r="G600" s="18" t="s">
        <v>133</v>
      </c>
      <c r="H600" s="18" t="s">
        <v>98</v>
      </c>
      <c r="J600" s="69">
        <v>45580</v>
      </c>
      <c r="L600" s="18" t="s">
        <v>71</v>
      </c>
    </row>
    <row r="601" spans="1:14" x14ac:dyDescent="0.25">
      <c r="A601" s="18">
        <v>8778</v>
      </c>
      <c r="B601" s="67" t="s">
        <v>1242</v>
      </c>
      <c r="C601" s="68" t="s">
        <v>1243</v>
      </c>
      <c r="D601" s="18" t="s">
        <v>2625</v>
      </c>
      <c r="F601" s="52" t="s">
        <v>2626</v>
      </c>
      <c r="G601" s="18" t="s">
        <v>168</v>
      </c>
      <c r="H601" s="18" t="s">
        <v>98</v>
      </c>
      <c r="J601" s="69">
        <v>45580</v>
      </c>
      <c r="L601" s="18" t="s">
        <v>71</v>
      </c>
      <c r="M601" s="18" t="s">
        <v>71</v>
      </c>
      <c r="N601" s="18" t="s">
        <v>71</v>
      </c>
    </row>
    <row r="602" spans="1:14" x14ac:dyDescent="0.25">
      <c r="A602" s="18">
        <v>8789</v>
      </c>
      <c r="B602" s="67" t="s">
        <v>1266</v>
      </c>
      <c r="C602" s="68" t="s">
        <v>2647</v>
      </c>
      <c r="D602" s="18" t="s">
        <v>2648</v>
      </c>
      <c r="F602" s="52" t="s">
        <v>2649</v>
      </c>
      <c r="G602" s="18" t="s">
        <v>97</v>
      </c>
      <c r="H602" s="18" t="s">
        <v>98</v>
      </c>
      <c r="J602" s="69">
        <v>45580</v>
      </c>
      <c r="M602" s="18" t="s">
        <v>71</v>
      </c>
    </row>
    <row r="603" spans="1:14" x14ac:dyDescent="0.25">
      <c r="A603" s="18">
        <v>8772</v>
      </c>
      <c r="B603" s="67" t="s">
        <v>1244</v>
      </c>
      <c r="C603" s="68" t="s">
        <v>1245</v>
      </c>
      <c r="D603" s="18" t="s">
        <v>2627</v>
      </c>
      <c r="F603" s="52" t="s">
        <v>2628</v>
      </c>
      <c r="G603" s="18" t="s">
        <v>133</v>
      </c>
      <c r="H603" s="18" t="s">
        <v>98</v>
      </c>
      <c r="J603" s="69">
        <v>45580</v>
      </c>
      <c r="L603" s="18" t="s">
        <v>71</v>
      </c>
      <c r="N603" s="18" t="s">
        <v>71</v>
      </c>
    </row>
    <row r="604" spans="1:14" x14ac:dyDescent="0.25">
      <c r="A604" s="18">
        <v>8800</v>
      </c>
      <c r="B604" s="67" t="s">
        <v>1246</v>
      </c>
      <c r="C604" s="68" t="s">
        <v>1247</v>
      </c>
      <c r="D604" s="18" t="s">
        <v>2629</v>
      </c>
      <c r="F604" s="52" t="s">
        <v>2630</v>
      </c>
      <c r="G604" s="18" t="s">
        <v>168</v>
      </c>
      <c r="H604" s="18" t="s">
        <v>98</v>
      </c>
      <c r="J604" s="69">
        <v>45580</v>
      </c>
      <c r="M604" s="18" t="s">
        <v>71</v>
      </c>
      <c r="N604" s="18" t="s">
        <v>71</v>
      </c>
    </row>
    <row r="605" spans="1:14" x14ac:dyDescent="0.25">
      <c r="A605" s="18">
        <v>8768</v>
      </c>
      <c r="B605" s="67" t="s">
        <v>694</v>
      </c>
      <c r="C605" s="68" t="s">
        <v>695</v>
      </c>
      <c r="D605" s="18" t="s">
        <v>2070</v>
      </c>
      <c r="F605" s="52" t="s">
        <v>2071</v>
      </c>
      <c r="G605" s="18" t="s">
        <v>133</v>
      </c>
      <c r="H605" s="18" t="s">
        <v>98</v>
      </c>
      <c r="J605" s="69">
        <v>45580</v>
      </c>
      <c r="L605" s="18" t="s">
        <v>71</v>
      </c>
    </row>
    <row r="606" spans="1:14" x14ac:dyDescent="0.25">
      <c r="A606" s="18">
        <v>8774</v>
      </c>
      <c r="B606" s="67" t="s">
        <v>1248</v>
      </c>
      <c r="C606" s="68" t="s">
        <v>1249</v>
      </c>
      <c r="D606" s="18" t="s">
        <v>2631</v>
      </c>
      <c r="F606" s="52" t="s">
        <v>2632</v>
      </c>
      <c r="G606" s="18" t="s">
        <v>2826</v>
      </c>
      <c r="H606" s="18" t="s">
        <v>98</v>
      </c>
      <c r="I606" s="18" t="s">
        <v>1250</v>
      </c>
      <c r="J606" s="69">
        <v>45580</v>
      </c>
      <c r="M606" s="18" t="s">
        <v>71</v>
      </c>
    </row>
    <row r="607" spans="1:14" x14ac:dyDescent="0.25">
      <c r="A607" s="18">
        <v>8788</v>
      </c>
      <c r="B607" s="67" t="s">
        <v>1230</v>
      </c>
      <c r="C607" s="68" t="s">
        <v>1231</v>
      </c>
      <c r="D607" s="18" t="s">
        <v>2613</v>
      </c>
      <c r="F607" s="52" t="s">
        <v>2614</v>
      </c>
      <c r="G607" s="18" t="s">
        <v>97</v>
      </c>
      <c r="H607" s="18" t="s">
        <v>98</v>
      </c>
      <c r="J607" s="69">
        <v>45580</v>
      </c>
      <c r="L607" s="18" t="s">
        <v>71</v>
      </c>
    </row>
    <row r="608" spans="1:14" x14ac:dyDescent="0.25">
      <c r="A608" s="18">
        <v>8793</v>
      </c>
      <c r="B608" s="67" t="s">
        <v>1260</v>
      </c>
      <c r="C608" s="68" t="s">
        <v>1261</v>
      </c>
      <c r="D608" s="18" t="s">
        <v>2641</v>
      </c>
      <c r="F608" s="52" t="s">
        <v>2642</v>
      </c>
      <c r="G608" s="18" t="s">
        <v>97</v>
      </c>
      <c r="H608" s="18" t="s">
        <v>98</v>
      </c>
      <c r="J608" s="69">
        <v>45580</v>
      </c>
    </row>
    <row r="609" spans="1:14" x14ac:dyDescent="0.25">
      <c r="A609" s="18">
        <v>8782</v>
      </c>
      <c r="B609" s="67" t="s">
        <v>1258</v>
      </c>
      <c r="C609" s="68" t="s">
        <v>1259</v>
      </c>
      <c r="D609" s="18" t="s">
        <v>2639</v>
      </c>
      <c r="F609" s="52" t="s">
        <v>2640</v>
      </c>
      <c r="G609" s="18" t="s">
        <v>168</v>
      </c>
      <c r="H609" s="18" t="s">
        <v>98</v>
      </c>
      <c r="J609" s="69">
        <v>45580</v>
      </c>
      <c r="L609" s="18" t="s">
        <v>71</v>
      </c>
      <c r="M609" s="18" t="s">
        <v>71</v>
      </c>
      <c r="N609" s="18" t="s">
        <v>71</v>
      </c>
    </row>
    <row r="610" spans="1:14" x14ac:dyDescent="0.25">
      <c r="A610" s="18">
        <v>8771</v>
      </c>
      <c r="B610" s="67" t="s">
        <v>1255</v>
      </c>
      <c r="C610" s="68" t="s">
        <v>1256</v>
      </c>
      <c r="D610" s="18" t="s">
        <v>2637</v>
      </c>
      <c r="F610" s="52" t="s">
        <v>2638</v>
      </c>
      <c r="G610" s="18" t="s">
        <v>2826</v>
      </c>
      <c r="H610" s="18" t="s">
        <v>98</v>
      </c>
      <c r="I610" s="18" t="s">
        <v>1257</v>
      </c>
      <c r="J610" s="69">
        <v>45580</v>
      </c>
      <c r="N610" s="18" t="s">
        <v>71</v>
      </c>
    </row>
    <row r="611" spans="1:14" x14ac:dyDescent="0.25">
      <c r="A611" s="18">
        <v>8773</v>
      </c>
      <c r="B611" s="67" t="s">
        <v>1236</v>
      </c>
      <c r="C611" s="68" t="s">
        <v>1237</v>
      </c>
      <c r="D611" s="18" t="s">
        <v>2619</v>
      </c>
      <c r="F611" s="52" t="s">
        <v>2620</v>
      </c>
      <c r="G611" s="18" t="s">
        <v>133</v>
      </c>
      <c r="H611" s="18" t="s">
        <v>98</v>
      </c>
      <c r="J611" s="69">
        <v>45580</v>
      </c>
      <c r="L611" s="18" t="s">
        <v>71</v>
      </c>
      <c r="M611" s="18" t="s">
        <v>71</v>
      </c>
    </row>
    <row r="612" spans="1:14" x14ac:dyDescent="0.25">
      <c r="A612" s="18">
        <v>18079</v>
      </c>
      <c r="B612" s="67" t="s">
        <v>458</v>
      </c>
      <c r="C612" s="68" t="s">
        <v>459</v>
      </c>
      <c r="D612" s="18" t="s">
        <v>1836</v>
      </c>
      <c r="F612" s="52" t="s">
        <v>1837</v>
      </c>
      <c r="G612" s="18" t="s">
        <v>101</v>
      </c>
      <c r="H612" s="18" t="s">
        <v>70</v>
      </c>
      <c r="J612" s="69">
        <v>45580</v>
      </c>
      <c r="N612" s="18" t="s">
        <v>71</v>
      </c>
    </row>
    <row r="613" spans="1:14" x14ac:dyDescent="0.25">
      <c r="A613" s="18">
        <v>7183</v>
      </c>
      <c r="B613" s="67" t="s">
        <v>1319</v>
      </c>
      <c r="C613" s="68" t="s">
        <v>1320</v>
      </c>
      <c r="D613" s="18" t="s">
        <v>2702</v>
      </c>
      <c r="F613" s="52" t="s">
        <v>2703</v>
      </c>
      <c r="G613" s="18" t="s">
        <v>159</v>
      </c>
      <c r="H613" s="18" t="s">
        <v>70</v>
      </c>
      <c r="I613" s="18" t="s">
        <v>265</v>
      </c>
      <c r="J613" s="69">
        <v>45580</v>
      </c>
      <c r="L613" s="18" t="s">
        <v>71</v>
      </c>
    </row>
    <row r="614" spans="1:14" x14ac:dyDescent="0.25">
      <c r="A614" s="18">
        <v>7188</v>
      </c>
      <c r="B614" s="67" t="s">
        <v>1321</v>
      </c>
      <c r="C614" s="68" t="s">
        <v>1322</v>
      </c>
      <c r="D614" s="18" t="s">
        <v>2704</v>
      </c>
      <c r="F614" s="52" t="s">
        <v>2705</v>
      </c>
      <c r="G614" s="18" t="s">
        <v>159</v>
      </c>
      <c r="H614" s="18" t="s">
        <v>70</v>
      </c>
      <c r="I614" s="18" t="s">
        <v>265</v>
      </c>
      <c r="J614" s="69">
        <v>45580</v>
      </c>
      <c r="L614" s="18" t="s">
        <v>71</v>
      </c>
    </row>
    <row r="615" spans="1:14" x14ac:dyDescent="0.25">
      <c r="A615" s="18">
        <v>8303</v>
      </c>
      <c r="B615" s="67" t="s">
        <v>1122</v>
      </c>
      <c r="C615" s="68" t="s">
        <v>1123</v>
      </c>
      <c r="D615" s="18" t="s">
        <v>2507</v>
      </c>
      <c r="F615" s="52" t="s">
        <v>2508</v>
      </c>
      <c r="G615" s="18" t="s">
        <v>104</v>
      </c>
      <c r="H615" s="18" t="s">
        <v>98</v>
      </c>
      <c r="J615" s="69">
        <v>45580</v>
      </c>
    </row>
    <row r="616" spans="1:14" x14ac:dyDescent="0.25">
      <c r="A616" s="18">
        <v>8298</v>
      </c>
      <c r="B616" s="67" t="s">
        <v>1120</v>
      </c>
      <c r="C616" s="68" t="s">
        <v>1121</v>
      </c>
      <c r="D616" s="18" t="s">
        <v>2505</v>
      </c>
      <c r="F616" s="52" t="s">
        <v>2506</v>
      </c>
      <c r="G616" s="18" t="s">
        <v>159</v>
      </c>
      <c r="H616" s="18" t="s">
        <v>98</v>
      </c>
      <c r="J616" s="69">
        <v>45580</v>
      </c>
      <c r="L616" s="18" t="s">
        <v>71</v>
      </c>
    </row>
    <row r="617" spans="1:14" x14ac:dyDescent="0.25">
      <c r="A617" s="18">
        <v>8302</v>
      </c>
      <c r="B617" s="67" t="s">
        <v>1113</v>
      </c>
      <c r="C617" s="68" t="s">
        <v>1114</v>
      </c>
      <c r="D617" s="18" t="s">
        <v>2499</v>
      </c>
      <c r="F617" s="52" t="s">
        <v>2500</v>
      </c>
      <c r="G617" s="18" t="s">
        <v>126</v>
      </c>
      <c r="H617" s="18" t="s">
        <v>98</v>
      </c>
      <c r="J617" s="69">
        <v>45580</v>
      </c>
      <c r="N617" s="18" t="s">
        <v>71</v>
      </c>
    </row>
    <row r="618" spans="1:14" x14ac:dyDescent="0.25">
      <c r="A618" s="18">
        <v>18213</v>
      </c>
      <c r="B618" s="67" t="s">
        <v>1079</v>
      </c>
      <c r="C618" s="68" t="s">
        <v>1080</v>
      </c>
      <c r="D618" s="18" t="s">
        <v>2464</v>
      </c>
      <c r="F618" s="52" t="s">
        <v>2465</v>
      </c>
      <c r="G618" s="18" t="s">
        <v>199</v>
      </c>
      <c r="H618" s="18" t="s">
        <v>70</v>
      </c>
      <c r="J618" s="69">
        <v>45580</v>
      </c>
      <c r="N618" s="18" t="s">
        <v>71</v>
      </c>
    </row>
    <row r="619" spans="1:14" x14ac:dyDescent="0.25">
      <c r="A619" s="18">
        <v>18211</v>
      </c>
      <c r="B619" s="67" t="s">
        <v>1077</v>
      </c>
      <c r="C619" s="68" t="s">
        <v>1078</v>
      </c>
      <c r="D619" s="18" t="s">
        <v>2462</v>
      </c>
      <c r="F619" s="52" t="s">
        <v>2463</v>
      </c>
      <c r="G619" s="18" t="s">
        <v>199</v>
      </c>
      <c r="H619" s="18" t="s">
        <v>70</v>
      </c>
      <c r="J619" s="69">
        <v>45580</v>
      </c>
      <c r="N619" s="18" t="s">
        <v>71</v>
      </c>
    </row>
    <row r="620" spans="1:14" x14ac:dyDescent="0.25">
      <c r="A620" s="18">
        <v>15064</v>
      </c>
      <c r="B620" s="67" t="s">
        <v>1198</v>
      </c>
      <c r="C620" s="68" t="s">
        <v>1199</v>
      </c>
      <c r="D620" s="18" t="s">
        <v>2581</v>
      </c>
      <c r="F620" s="52" t="s">
        <v>2582</v>
      </c>
      <c r="G620" s="18" t="s">
        <v>101</v>
      </c>
      <c r="H620" s="18" t="s">
        <v>70</v>
      </c>
      <c r="J620" s="69">
        <v>45580</v>
      </c>
      <c r="M620" s="18" t="s">
        <v>71</v>
      </c>
    </row>
    <row r="621" spans="1:14" x14ac:dyDescent="0.25">
      <c r="A621" s="18">
        <v>15058</v>
      </c>
      <c r="B621" s="67" t="s">
        <v>1196</v>
      </c>
      <c r="C621" s="68" t="s">
        <v>1197</v>
      </c>
      <c r="D621" s="18" t="s">
        <v>2579</v>
      </c>
      <c r="F621" s="52" t="s">
        <v>2580</v>
      </c>
      <c r="G621" s="18" t="s">
        <v>58</v>
      </c>
      <c r="H621" s="18" t="s">
        <v>70</v>
      </c>
      <c r="J621" s="69">
        <v>45580</v>
      </c>
      <c r="L621" s="18" t="s">
        <v>71</v>
      </c>
    </row>
    <row r="622" spans="1:14" x14ac:dyDescent="0.25">
      <c r="A622" s="18">
        <v>15062</v>
      </c>
      <c r="B622" s="67" t="s">
        <v>1200</v>
      </c>
      <c r="C622" s="68" t="s">
        <v>1201</v>
      </c>
      <c r="D622" s="18" t="s">
        <v>2583</v>
      </c>
      <c r="F622" s="52" t="s">
        <v>2584</v>
      </c>
      <c r="G622" s="18" t="s">
        <v>58</v>
      </c>
      <c r="H622" s="18" t="s">
        <v>70</v>
      </c>
      <c r="J622" s="69">
        <v>45580</v>
      </c>
      <c r="L622" s="18" t="s">
        <v>71</v>
      </c>
    </row>
    <row r="623" spans="1:14" x14ac:dyDescent="0.25">
      <c r="A623" s="18">
        <v>17593</v>
      </c>
      <c r="B623" s="67" t="s">
        <v>360</v>
      </c>
      <c r="C623" s="68" t="s">
        <v>361</v>
      </c>
      <c r="D623" s="18" t="s">
        <v>1742</v>
      </c>
      <c r="F623" s="52" t="s">
        <v>1743</v>
      </c>
      <c r="G623" s="18" t="s">
        <v>101</v>
      </c>
      <c r="H623" s="18" t="s">
        <v>70</v>
      </c>
      <c r="J623" s="69">
        <v>45580</v>
      </c>
      <c r="L623" s="18" t="s">
        <v>71</v>
      </c>
    </row>
    <row r="624" spans="1:14" x14ac:dyDescent="0.25">
      <c r="A624" s="18">
        <v>14305</v>
      </c>
      <c r="B624" s="67" t="s">
        <v>1325</v>
      </c>
      <c r="C624" s="68" t="s">
        <v>1326</v>
      </c>
      <c r="D624" s="18" t="s">
        <v>2708</v>
      </c>
      <c r="F624" s="52" t="s">
        <v>2709</v>
      </c>
      <c r="G624" s="18" t="s">
        <v>101</v>
      </c>
      <c r="H624" s="18" t="s">
        <v>70</v>
      </c>
      <c r="J624" s="69">
        <v>45580</v>
      </c>
      <c r="M624" s="18" t="s">
        <v>71</v>
      </c>
    </row>
    <row r="625" spans="1:14" x14ac:dyDescent="0.25">
      <c r="A625" s="18">
        <v>7896</v>
      </c>
      <c r="B625" s="67" t="s">
        <v>1329</v>
      </c>
      <c r="C625" s="68" t="s">
        <v>1330</v>
      </c>
      <c r="D625" s="18" t="s">
        <v>2712</v>
      </c>
      <c r="E625" s="51" t="s">
        <v>54</v>
      </c>
      <c r="F625" s="52" t="s">
        <v>2713</v>
      </c>
      <c r="G625" s="18" t="s">
        <v>69</v>
      </c>
      <c r="H625" s="18" t="s">
        <v>70</v>
      </c>
      <c r="J625" s="69">
        <v>45580</v>
      </c>
      <c r="L625" s="18" t="s">
        <v>71</v>
      </c>
    </row>
    <row r="626" spans="1:14" x14ac:dyDescent="0.25">
      <c r="A626" s="18">
        <v>7896</v>
      </c>
      <c r="B626" s="67" t="s">
        <v>1329</v>
      </c>
      <c r="C626" s="68" t="s">
        <v>1330</v>
      </c>
      <c r="D626" s="18" t="s">
        <v>2712</v>
      </c>
      <c r="E626" s="51" t="s">
        <v>68</v>
      </c>
      <c r="F626" s="52" t="s">
        <v>2714</v>
      </c>
      <c r="G626" s="18" t="s">
        <v>72</v>
      </c>
      <c r="H626" s="18" t="s">
        <v>70</v>
      </c>
      <c r="J626" s="69">
        <v>45580</v>
      </c>
      <c r="L626" s="18" t="s">
        <v>71</v>
      </c>
    </row>
    <row r="627" spans="1:14" x14ac:dyDescent="0.25">
      <c r="A627" s="18">
        <v>15336</v>
      </c>
      <c r="B627" s="67" t="s">
        <v>1339</v>
      </c>
      <c r="C627" s="68" t="s">
        <v>1340</v>
      </c>
      <c r="D627" s="18" t="s">
        <v>2722</v>
      </c>
      <c r="F627" s="52" t="s">
        <v>2723</v>
      </c>
      <c r="G627" s="18" t="s">
        <v>58</v>
      </c>
      <c r="H627" s="18" t="s">
        <v>70</v>
      </c>
      <c r="J627" s="69">
        <v>45580</v>
      </c>
      <c r="L627" s="18" t="s">
        <v>71</v>
      </c>
    </row>
    <row r="628" spans="1:14" x14ac:dyDescent="0.25">
      <c r="A628" s="18">
        <v>17251</v>
      </c>
      <c r="B628" s="67" t="s">
        <v>1087</v>
      </c>
      <c r="C628" s="68" t="s">
        <v>1088</v>
      </c>
      <c r="D628" s="18" t="s">
        <v>2472</v>
      </c>
      <c r="F628" s="52" t="s">
        <v>2473</v>
      </c>
      <c r="G628" s="18" t="s">
        <v>80</v>
      </c>
      <c r="H628" s="18" t="s">
        <v>70</v>
      </c>
      <c r="J628" s="69">
        <v>45580</v>
      </c>
      <c r="M628" s="18" t="s">
        <v>71</v>
      </c>
    </row>
    <row r="629" spans="1:14" x14ac:dyDescent="0.25">
      <c r="A629" s="18">
        <v>11408</v>
      </c>
      <c r="B629" s="67" t="s">
        <v>769</v>
      </c>
      <c r="C629" s="68" t="s">
        <v>770</v>
      </c>
      <c r="D629" s="18" t="s">
        <v>2145</v>
      </c>
      <c r="F629" s="52" t="s">
        <v>2146</v>
      </c>
      <c r="G629" s="18" t="s">
        <v>80</v>
      </c>
      <c r="H629" s="18" t="s">
        <v>70</v>
      </c>
      <c r="J629" s="69">
        <v>45580</v>
      </c>
      <c r="L629" s="18" t="s">
        <v>71</v>
      </c>
    </row>
    <row r="630" spans="1:14" x14ac:dyDescent="0.25">
      <c r="A630" s="18">
        <v>8491</v>
      </c>
      <c r="B630" s="67" t="s">
        <v>234</v>
      </c>
      <c r="C630" s="68" t="s">
        <v>235</v>
      </c>
      <c r="D630" s="18" t="s">
        <v>1625</v>
      </c>
      <c r="F630" s="52" t="s">
        <v>1626</v>
      </c>
      <c r="G630" s="18" t="s">
        <v>168</v>
      </c>
      <c r="H630" s="18" t="s">
        <v>98</v>
      </c>
      <c r="J630" s="69">
        <v>45580</v>
      </c>
      <c r="L630" s="18" t="s">
        <v>71</v>
      </c>
      <c r="M630" s="18" t="s">
        <v>71</v>
      </c>
      <c r="N630" s="18" t="s">
        <v>71</v>
      </c>
    </row>
    <row r="631" spans="1:14" x14ac:dyDescent="0.25">
      <c r="A631" s="18">
        <v>9020</v>
      </c>
      <c r="B631" s="67" t="s">
        <v>1413</v>
      </c>
      <c r="C631" s="68" t="s">
        <v>1414</v>
      </c>
      <c r="D631" s="18" t="s">
        <v>2797</v>
      </c>
      <c r="F631" s="52" t="s">
        <v>2798</v>
      </c>
      <c r="G631" s="18" t="s">
        <v>74</v>
      </c>
      <c r="H631" s="18" t="s">
        <v>70</v>
      </c>
      <c r="J631" s="69">
        <v>45580</v>
      </c>
      <c r="N631" s="18" t="s">
        <v>71</v>
      </c>
    </row>
    <row r="632" spans="1:14" x14ac:dyDescent="0.25">
      <c r="A632" s="18">
        <v>9019</v>
      </c>
      <c r="B632" s="67" t="s">
        <v>1417</v>
      </c>
      <c r="C632" s="68" t="s">
        <v>1418</v>
      </c>
      <c r="D632" s="18" t="s">
        <v>2801</v>
      </c>
      <c r="F632" s="52" t="s">
        <v>2802</v>
      </c>
      <c r="G632" s="18" t="s">
        <v>74</v>
      </c>
      <c r="H632" s="18" t="s">
        <v>70</v>
      </c>
      <c r="J632" s="69">
        <v>45580</v>
      </c>
      <c r="N632" s="18" t="s">
        <v>71</v>
      </c>
    </row>
    <row r="633" spans="1:14" x14ac:dyDescent="0.25">
      <c r="A633" s="18">
        <v>8946</v>
      </c>
      <c r="B633" s="67" t="s">
        <v>1277</v>
      </c>
      <c r="C633" s="68" t="s">
        <v>1278</v>
      </c>
      <c r="D633" s="18" t="s">
        <v>2660</v>
      </c>
      <c r="F633" s="52" t="s">
        <v>2661</v>
      </c>
      <c r="G633" s="18" t="s">
        <v>74</v>
      </c>
      <c r="H633" s="18" t="s">
        <v>70</v>
      </c>
      <c r="J633" s="69">
        <v>45580</v>
      </c>
      <c r="L633" s="18" t="s">
        <v>71</v>
      </c>
    </row>
    <row r="634" spans="1:14" x14ac:dyDescent="0.25">
      <c r="A634" s="18">
        <v>8950</v>
      </c>
      <c r="B634" s="67" t="s">
        <v>1275</v>
      </c>
      <c r="C634" s="68" t="s">
        <v>1276</v>
      </c>
      <c r="D634" s="18" t="s">
        <v>2658</v>
      </c>
      <c r="F634" s="52" t="s">
        <v>2659</v>
      </c>
      <c r="G634" s="18" t="s">
        <v>74</v>
      </c>
      <c r="H634" s="18" t="s">
        <v>70</v>
      </c>
      <c r="J634" s="69">
        <v>45580</v>
      </c>
      <c r="L634" s="18" t="s">
        <v>71</v>
      </c>
    </row>
    <row r="635" spans="1:14" x14ac:dyDescent="0.25">
      <c r="A635" s="18">
        <v>9018</v>
      </c>
      <c r="B635" s="67" t="s">
        <v>1415</v>
      </c>
      <c r="C635" s="68" t="s">
        <v>1416</v>
      </c>
      <c r="D635" s="18" t="s">
        <v>2799</v>
      </c>
      <c r="F635" s="52" t="s">
        <v>2800</v>
      </c>
      <c r="G635" s="18" t="s">
        <v>74</v>
      </c>
      <c r="H635" s="18" t="s">
        <v>70</v>
      </c>
      <c r="J635" s="69">
        <v>45580</v>
      </c>
      <c r="N635" s="18" t="s">
        <v>71</v>
      </c>
    </row>
    <row r="636" spans="1:14" x14ac:dyDescent="0.25">
      <c r="A636" s="18">
        <v>8949</v>
      </c>
      <c r="B636" s="67" t="s">
        <v>1273</v>
      </c>
      <c r="C636" s="68" t="s">
        <v>1274</v>
      </c>
      <c r="D636" s="18" t="s">
        <v>2656</v>
      </c>
      <c r="F636" s="52" t="s">
        <v>2657</v>
      </c>
      <c r="G636" s="18" t="s">
        <v>74</v>
      </c>
      <c r="H636" s="18" t="s">
        <v>70</v>
      </c>
      <c r="J636" s="69">
        <v>45580</v>
      </c>
      <c r="L636" s="18" t="s">
        <v>71</v>
      </c>
    </row>
    <row r="637" spans="1:14" x14ac:dyDescent="0.25">
      <c r="A637" s="18">
        <v>8942</v>
      </c>
      <c r="B637" s="67" t="s">
        <v>462</v>
      </c>
      <c r="C637" s="68" t="s">
        <v>463</v>
      </c>
      <c r="D637" s="18" t="s">
        <v>1840</v>
      </c>
      <c r="F637" s="52" t="s">
        <v>1841</v>
      </c>
      <c r="G637" s="18" t="s">
        <v>74</v>
      </c>
      <c r="H637" s="18" t="s">
        <v>70</v>
      </c>
      <c r="J637" s="69">
        <v>45580</v>
      </c>
      <c r="M637" s="18" t="s">
        <v>71</v>
      </c>
    </row>
    <row r="638" spans="1:14" x14ac:dyDescent="0.25">
      <c r="A638" s="18">
        <v>8957</v>
      </c>
      <c r="B638" s="67" t="s">
        <v>1271</v>
      </c>
      <c r="C638" s="68" t="s">
        <v>1272</v>
      </c>
      <c r="D638" s="18" t="s">
        <v>2654</v>
      </c>
      <c r="F638" s="52" t="s">
        <v>2655</v>
      </c>
      <c r="G638" s="18" t="s">
        <v>74</v>
      </c>
      <c r="H638" s="18" t="s">
        <v>70</v>
      </c>
      <c r="I638" s="18" t="s">
        <v>75</v>
      </c>
      <c r="J638" s="69">
        <v>45580</v>
      </c>
      <c r="L638" s="18" t="s">
        <v>71</v>
      </c>
    </row>
    <row r="639" spans="1:14" x14ac:dyDescent="0.25">
      <c r="A639" s="18">
        <v>15091</v>
      </c>
      <c r="B639" s="67" t="s">
        <v>950</v>
      </c>
      <c r="C639" s="68" t="s">
        <v>951</v>
      </c>
      <c r="D639" s="18" t="s">
        <v>2329</v>
      </c>
      <c r="F639" s="52" t="s">
        <v>2330</v>
      </c>
      <c r="G639" s="18" t="s">
        <v>199</v>
      </c>
      <c r="H639" s="18" t="s">
        <v>70</v>
      </c>
      <c r="J639" s="69">
        <v>45580</v>
      </c>
      <c r="L639" s="18" t="s">
        <v>71</v>
      </c>
    </row>
    <row r="640" spans="1:14" x14ac:dyDescent="0.25">
      <c r="A640" s="18">
        <v>15078</v>
      </c>
      <c r="B640" s="67" t="s">
        <v>952</v>
      </c>
      <c r="C640" s="68" t="s">
        <v>953</v>
      </c>
      <c r="D640" s="18" t="s">
        <v>2331</v>
      </c>
      <c r="F640" s="52" t="s">
        <v>2332</v>
      </c>
      <c r="G640" s="18" t="s">
        <v>199</v>
      </c>
      <c r="H640" s="18" t="s">
        <v>70</v>
      </c>
      <c r="I640" s="18" t="s">
        <v>538</v>
      </c>
      <c r="J640" s="69">
        <v>45580</v>
      </c>
      <c r="L640" s="18" t="s">
        <v>71</v>
      </c>
    </row>
    <row r="641" spans="1:14" x14ac:dyDescent="0.25">
      <c r="A641" s="18">
        <v>15087</v>
      </c>
      <c r="B641" s="67" t="s">
        <v>948</v>
      </c>
      <c r="C641" s="68" t="s">
        <v>949</v>
      </c>
      <c r="D641" s="18" t="s">
        <v>2327</v>
      </c>
      <c r="F641" s="52" t="s">
        <v>2328</v>
      </c>
      <c r="G641" s="18" t="s">
        <v>199</v>
      </c>
      <c r="H641" s="18" t="s">
        <v>70</v>
      </c>
      <c r="J641" s="69">
        <v>45580</v>
      </c>
      <c r="L641" s="18" t="s">
        <v>71</v>
      </c>
    </row>
    <row r="642" spans="1:14" x14ac:dyDescent="0.25">
      <c r="A642" s="18">
        <v>17303</v>
      </c>
      <c r="B642" s="67" t="s">
        <v>1170</v>
      </c>
      <c r="C642" s="68" t="s">
        <v>1171</v>
      </c>
      <c r="D642" s="18" t="s">
        <v>2555</v>
      </c>
      <c r="F642" s="52" t="s">
        <v>2556</v>
      </c>
      <c r="G642" s="18" t="s">
        <v>58</v>
      </c>
      <c r="H642" s="18" t="s">
        <v>70</v>
      </c>
      <c r="J642" s="69">
        <v>45580</v>
      </c>
      <c r="M642" s="18" t="s">
        <v>71</v>
      </c>
    </row>
    <row r="643" spans="1:14" x14ac:dyDescent="0.25">
      <c r="A643" s="18">
        <v>15300</v>
      </c>
      <c r="B643" s="67" t="s">
        <v>428</v>
      </c>
      <c r="C643" s="68" t="s">
        <v>429</v>
      </c>
      <c r="D643" s="18" t="s">
        <v>1806</v>
      </c>
      <c r="F643" s="52" t="s">
        <v>1807</v>
      </c>
      <c r="G643" s="18" t="s">
        <v>59</v>
      </c>
      <c r="H643" s="18" t="s">
        <v>70</v>
      </c>
      <c r="I643" s="18" t="s">
        <v>427</v>
      </c>
      <c r="J643" s="69">
        <v>45580</v>
      </c>
      <c r="N643" s="18" t="s">
        <v>71</v>
      </c>
    </row>
    <row r="644" spans="1:14" x14ac:dyDescent="0.25">
      <c r="A644" s="18">
        <v>15301</v>
      </c>
      <c r="B644" s="67" t="s">
        <v>425</v>
      </c>
      <c r="C644" s="68" t="s">
        <v>426</v>
      </c>
      <c r="D644" s="18" t="s">
        <v>1804</v>
      </c>
      <c r="F644" s="52" t="s">
        <v>1805</v>
      </c>
      <c r="G644" s="18" t="s">
        <v>59</v>
      </c>
      <c r="H644" s="18" t="s">
        <v>70</v>
      </c>
      <c r="I644" s="18" t="s">
        <v>427</v>
      </c>
      <c r="J644" s="69">
        <v>45580</v>
      </c>
      <c r="N644" s="18" t="s">
        <v>71</v>
      </c>
    </row>
    <row r="645" spans="1:14" x14ac:dyDescent="0.25">
      <c r="A645" s="18">
        <v>15414</v>
      </c>
      <c r="B645" s="67" t="s">
        <v>1367</v>
      </c>
      <c r="C645" s="68" t="s">
        <v>1368</v>
      </c>
      <c r="D645" s="18" t="s">
        <v>2750</v>
      </c>
      <c r="F645" s="52" t="s">
        <v>2751</v>
      </c>
      <c r="G645" s="18" t="s">
        <v>101</v>
      </c>
      <c r="H645" s="18" t="s">
        <v>70</v>
      </c>
      <c r="J645" s="69">
        <v>45580</v>
      </c>
      <c r="L645" s="18" t="s">
        <v>71</v>
      </c>
    </row>
    <row r="646" spans="1:14" x14ac:dyDescent="0.25">
      <c r="A646" s="18">
        <v>12197</v>
      </c>
      <c r="B646" s="67" t="s">
        <v>1386</v>
      </c>
      <c r="C646" s="68" t="s">
        <v>1387</v>
      </c>
      <c r="D646" s="18" t="s">
        <v>2770</v>
      </c>
      <c r="F646" s="52" t="s">
        <v>2771</v>
      </c>
      <c r="G646" s="18" t="s">
        <v>80</v>
      </c>
      <c r="H646" s="18" t="s">
        <v>70</v>
      </c>
      <c r="J646" s="69">
        <v>45580</v>
      </c>
      <c r="N646" s="18" t="s">
        <v>71</v>
      </c>
    </row>
    <row r="647" spans="1:14" x14ac:dyDescent="0.25">
      <c r="A647" s="18">
        <v>12183</v>
      </c>
      <c r="B647" s="67" t="s">
        <v>926</v>
      </c>
      <c r="C647" s="68" t="s">
        <v>927</v>
      </c>
      <c r="D647" s="18" t="s">
        <v>2305</v>
      </c>
      <c r="F647" s="52" t="s">
        <v>2306</v>
      </c>
      <c r="G647" s="18" t="s">
        <v>199</v>
      </c>
      <c r="H647" s="18" t="s">
        <v>70</v>
      </c>
      <c r="J647" s="69">
        <v>45580</v>
      </c>
      <c r="N647" s="18" t="s">
        <v>71</v>
      </c>
    </row>
    <row r="648" spans="1:14" x14ac:dyDescent="0.25">
      <c r="A648" s="18">
        <v>18779</v>
      </c>
      <c r="B648" s="67" t="s">
        <v>904</v>
      </c>
      <c r="C648" s="68" t="s">
        <v>905</v>
      </c>
      <c r="D648" s="18" t="s">
        <v>2283</v>
      </c>
      <c r="F648" s="52" t="s">
        <v>2284</v>
      </c>
      <c r="G648" s="18" t="s">
        <v>258</v>
      </c>
      <c r="H648" s="18" t="s">
        <v>70</v>
      </c>
      <c r="I648" s="18" t="s">
        <v>427</v>
      </c>
      <c r="J648" s="69">
        <v>45580</v>
      </c>
      <c r="N648" s="18" t="s">
        <v>71</v>
      </c>
    </row>
    <row r="649" spans="1:14" x14ac:dyDescent="0.25">
      <c r="A649" s="18">
        <v>8615</v>
      </c>
      <c r="B649" s="67" t="s">
        <v>1397</v>
      </c>
      <c r="C649" s="68" t="s">
        <v>1398</v>
      </c>
      <c r="D649" s="18" t="s">
        <v>2781</v>
      </c>
      <c r="F649" s="52" t="s">
        <v>2782</v>
      </c>
      <c r="G649" s="18" t="s">
        <v>60</v>
      </c>
      <c r="H649" s="18" t="s">
        <v>98</v>
      </c>
      <c r="J649" s="69">
        <v>45580</v>
      </c>
      <c r="L649" s="18" t="s">
        <v>71</v>
      </c>
    </row>
    <row r="650" spans="1:14" x14ac:dyDescent="0.25">
      <c r="A650" s="18">
        <v>7407</v>
      </c>
      <c r="B650" s="67" t="s">
        <v>720</v>
      </c>
      <c r="C650" s="68" t="s">
        <v>721</v>
      </c>
      <c r="D650" s="18" t="s">
        <v>2096</v>
      </c>
      <c r="F650" s="52" t="s">
        <v>2097</v>
      </c>
      <c r="G650" s="18" t="s">
        <v>107</v>
      </c>
      <c r="H650" s="18" t="s">
        <v>70</v>
      </c>
      <c r="J650" s="69">
        <v>45580</v>
      </c>
      <c r="K650" s="18" t="s">
        <v>108</v>
      </c>
      <c r="L650" s="18" t="s">
        <v>71</v>
      </c>
    </row>
    <row r="651" spans="1:14" x14ac:dyDescent="0.25">
      <c r="A651" s="18">
        <v>7410</v>
      </c>
      <c r="B651" s="67" t="s">
        <v>727</v>
      </c>
      <c r="C651" s="68" t="s">
        <v>728</v>
      </c>
      <c r="D651" s="18" t="s">
        <v>2102</v>
      </c>
      <c r="F651" s="52" t="s">
        <v>2103</v>
      </c>
      <c r="G651" s="18" t="s">
        <v>107</v>
      </c>
      <c r="H651" s="18" t="s">
        <v>70</v>
      </c>
      <c r="J651" s="69">
        <v>45580</v>
      </c>
      <c r="K651" s="18" t="s">
        <v>108</v>
      </c>
      <c r="L651" s="18" t="s">
        <v>71</v>
      </c>
    </row>
    <row r="652" spans="1:14" x14ac:dyDescent="0.25">
      <c r="A652" s="18">
        <v>7412</v>
      </c>
      <c r="B652" s="67" t="s">
        <v>725</v>
      </c>
      <c r="C652" s="68" t="s">
        <v>726</v>
      </c>
      <c r="D652" s="18" t="s">
        <v>2100</v>
      </c>
      <c r="F652" s="52" t="s">
        <v>2101</v>
      </c>
      <c r="G652" s="18" t="s">
        <v>107</v>
      </c>
      <c r="H652" s="18" t="s">
        <v>70</v>
      </c>
      <c r="J652" s="69">
        <v>45580</v>
      </c>
      <c r="K652" s="18" t="s">
        <v>108</v>
      </c>
      <c r="L652" s="18" t="s">
        <v>71</v>
      </c>
    </row>
    <row r="653" spans="1:14" x14ac:dyDescent="0.25">
      <c r="A653" s="18">
        <v>7415</v>
      </c>
      <c r="B653" s="67" t="s">
        <v>105</v>
      </c>
      <c r="C653" s="68" t="s">
        <v>106</v>
      </c>
      <c r="D653" s="18" t="s">
        <v>1515</v>
      </c>
      <c r="F653" s="52" t="s">
        <v>1516</v>
      </c>
      <c r="G653" s="18" t="s">
        <v>107</v>
      </c>
      <c r="H653" s="18" t="s">
        <v>70</v>
      </c>
      <c r="J653" s="69">
        <v>45580</v>
      </c>
      <c r="K653" s="18" t="s">
        <v>108</v>
      </c>
      <c r="L653" s="18" t="s">
        <v>71</v>
      </c>
    </row>
    <row r="654" spans="1:14" x14ac:dyDescent="0.25">
      <c r="A654" s="18">
        <v>7417</v>
      </c>
      <c r="B654" s="67" t="s">
        <v>1341</v>
      </c>
      <c r="C654" s="68" t="s">
        <v>1342</v>
      </c>
      <c r="D654" s="18" t="s">
        <v>2724</v>
      </c>
      <c r="F654" s="52" t="s">
        <v>2725</v>
      </c>
      <c r="G654" s="18" t="s">
        <v>107</v>
      </c>
      <c r="H654" s="18" t="s">
        <v>70</v>
      </c>
      <c r="J654" s="69">
        <v>45580</v>
      </c>
      <c r="K654" s="18" t="s">
        <v>108</v>
      </c>
      <c r="L654" s="18" t="s">
        <v>71</v>
      </c>
    </row>
    <row r="655" spans="1:14" x14ac:dyDescent="0.25">
      <c r="A655" s="18">
        <v>7403</v>
      </c>
      <c r="B655" s="67" t="s">
        <v>928</v>
      </c>
      <c r="C655" s="68" t="s">
        <v>929</v>
      </c>
      <c r="D655" s="18" t="s">
        <v>2307</v>
      </c>
      <c r="F655" s="52" t="s">
        <v>2308</v>
      </c>
      <c r="G655" s="18" t="s">
        <v>136</v>
      </c>
      <c r="H655" s="18" t="s">
        <v>70</v>
      </c>
      <c r="J655" s="69">
        <v>45580</v>
      </c>
      <c r="L655" s="18" t="s">
        <v>71</v>
      </c>
    </row>
    <row r="656" spans="1:14" x14ac:dyDescent="0.25">
      <c r="A656" s="18">
        <v>17538</v>
      </c>
      <c r="B656" s="67" t="s">
        <v>1208</v>
      </c>
      <c r="C656" s="68" t="s">
        <v>1209</v>
      </c>
      <c r="D656" s="18" t="s">
        <v>2591</v>
      </c>
      <c r="F656" s="52" t="s">
        <v>2592</v>
      </c>
      <c r="G656" s="18" t="s">
        <v>101</v>
      </c>
      <c r="H656" s="18" t="s">
        <v>70</v>
      </c>
      <c r="J656" s="69">
        <v>45580</v>
      </c>
      <c r="L656" s="18" t="s">
        <v>71</v>
      </c>
    </row>
    <row r="657" spans="1:14" x14ac:dyDescent="0.25">
      <c r="A657" s="18">
        <v>17537</v>
      </c>
      <c r="B657" s="67" t="s">
        <v>1212</v>
      </c>
      <c r="C657" s="68" t="s">
        <v>1213</v>
      </c>
      <c r="D657" s="18" t="s">
        <v>2595</v>
      </c>
      <c r="F657" s="52" t="s">
        <v>2596</v>
      </c>
      <c r="G657" s="18" t="s">
        <v>101</v>
      </c>
      <c r="H657" s="18" t="s">
        <v>70</v>
      </c>
      <c r="J657" s="69">
        <v>45580</v>
      </c>
      <c r="L657" s="18" t="s">
        <v>71</v>
      </c>
    </row>
    <row r="658" spans="1:14" x14ac:dyDescent="0.25">
      <c r="A658" s="18">
        <v>17588</v>
      </c>
      <c r="B658" s="67" t="s">
        <v>344</v>
      </c>
      <c r="C658" s="68" t="s">
        <v>345</v>
      </c>
      <c r="D658" s="18" t="s">
        <v>1725</v>
      </c>
      <c r="F658" s="52" t="s">
        <v>1726</v>
      </c>
      <c r="G658" s="18" t="s">
        <v>80</v>
      </c>
      <c r="H658" s="18" t="s">
        <v>70</v>
      </c>
      <c r="J658" s="69">
        <v>45580</v>
      </c>
      <c r="L658" s="18" t="s">
        <v>71</v>
      </c>
    </row>
    <row r="659" spans="1:14" x14ac:dyDescent="0.25">
      <c r="A659" s="18">
        <v>17516</v>
      </c>
      <c r="B659" s="67" t="s">
        <v>1401</v>
      </c>
      <c r="C659" s="68" t="s">
        <v>1402</v>
      </c>
      <c r="D659" s="18" t="s">
        <v>2785</v>
      </c>
      <c r="F659" s="52" t="s">
        <v>2786</v>
      </c>
      <c r="G659" s="18" t="s">
        <v>58</v>
      </c>
      <c r="H659" s="18" t="s">
        <v>70</v>
      </c>
      <c r="J659" s="69">
        <v>45580</v>
      </c>
      <c r="M659" s="18" t="s">
        <v>71</v>
      </c>
    </row>
    <row r="660" spans="1:14" x14ac:dyDescent="0.25">
      <c r="A660" s="18">
        <v>13710</v>
      </c>
      <c r="B660" s="67" t="s">
        <v>1403</v>
      </c>
      <c r="C660" s="68" t="s">
        <v>1404</v>
      </c>
      <c r="D660" s="18" t="s">
        <v>2787</v>
      </c>
      <c r="F660" s="52" t="s">
        <v>2788</v>
      </c>
      <c r="G660" s="18" t="s">
        <v>58</v>
      </c>
      <c r="H660" s="18" t="s">
        <v>70</v>
      </c>
      <c r="J660" s="69">
        <v>45580</v>
      </c>
      <c r="N660" s="18" t="s">
        <v>71</v>
      </c>
    </row>
    <row r="661" spans="1:14" x14ac:dyDescent="0.25">
      <c r="A661" s="18">
        <v>13690</v>
      </c>
      <c r="B661" s="67" t="s">
        <v>1405</v>
      </c>
      <c r="C661" s="68" t="s">
        <v>1406</v>
      </c>
      <c r="D661" s="18" t="s">
        <v>2789</v>
      </c>
      <c r="F661" s="52" t="s">
        <v>2790</v>
      </c>
      <c r="G661" s="18" t="s">
        <v>101</v>
      </c>
      <c r="H661" s="18" t="s">
        <v>70</v>
      </c>
      <c r="J661" s="69">
        <v>45580</v>
      </c>
      <c r="N661" s="18" t="s">
        <v>71</v>
      </c>
    </row>
    <row r="662" spans="1:14" x14ac:dyDescent="0.25">
      <c r="A662" s="18">
        <v>13707</v>
      </c>
      <c r="B662" s="67" t="s">
        <v>1407</v>
      </c>
      <c r="C662" s="68" t="s">
        <v>1408</v>
      </c>
      <c r="D662" s="18" t="s">
        <v>2791</v>
      </c>
      <c r="F662" s="52" t="s">
        <v>2792</v>
      </c>
      <c r="G662" s="18" t="s">
        <v>58</v>
      </c>
      <c r="H662" s="18" t="s">
        <v>70</v>
      </c>
      <c r="J662" s="69">
        <v>45580</v>
      </c>
      <c r="N662" s="18" t="s">
        <v>71</v>
      </c>
    </row>
    <row r="663" spans="1:14" x14ac:dyDescent="0.25">
      <c r="A663" s="18">
        <v>15854</v>
      </c>
      <c r="B663" s="67" t="s">
        <v>1419</v>
      </c>
      <c r="C663" s="68" t="s">
        <v>1420</v>
      </c>
      <c r="D663" s="18" t="s">
        <v>2803</v>
      </c>
      <c r="F663" s="52" t="s">
        <v>2804</v>
      </c>
      <c r="G663" s="18" t="s">
        <v>101</v>
      </c>
      <c r="H663" s="18" t="s">
        <v>70</v>
      </c>
      <c r="J663" s="69">
        <v>45580</v>
      </c>
      <c r="M663" s="18" t="s">
        <v>71</v>
      </c>
    </row>
    <row r="664" spans="1:14" x14ac:dyDescent="0.25">
      <c r="A664" s="18">
        <v>15855</v>
      </c>
      <c r="B664" s="67" t="s">
        <v>1421</v>
      </c>
      <c r="C664" s="68" t="s">
        <v>1422</v>
      </c>
      <c r="D664" s="18" t="s">
        <v>2805</v>
      </c>
      <c r="F664" s="52" t="s">
        <v>2806</v>
      </c>
      <c r="G664" s="18" t="s">
        <v>101</v>
      </c>
      <c r="H664" s="18" t="s">
        <v>70</v>
      </c>
      <c r="J664" s="69">
        <v>45580</v>
      </c>
      <c r="M664" s="18" t="s">
        <v>71</v>
      </c>
    </row>
    <row r="665" spans="1:14" x14ac:dyDescent="0.25">
      <c r="G665" s="69"/>
    </row>
    <row r="666" spans="1:14" x14ac:dyDescent="0.25">
      <c r="G666" s="69"/>
    </row>
    <row r="667" spans="1:14" x14ac:dyDescent="0.25">
      <c r="G667" s="69"/>
    </row>
    <row r="668" spans="1:14" x14ac:dyDescent="0.25">
      <c r="G668" s="69"/>
    </row>
    <row r="669" spans="1:14" x14ac:dyDescent="0.25">
      <c r="G669" s="69"/>
    </row>
  </sheetData>
  <sheetProtection sheet="1" objects="1" scenarios="1" sort="0" autoFilter="0"/>
  <autoFilter ref="A1:N669" xr:uid="{00000000-0001-0000-0000-000000000000}">
    <sortState xmlns:xlrd2="http://schemas.microsoft.com/office/spreadsheetml/2017/richdata2" ref="A2:N669">
      <sortCondition ref="C1:C669"/>
    </sortState>
  </autoFilter>
  <sortState xmlns:xlrd2="http://schemas.microsoft.com/office/spreadsheetml/2017/richdata2" ref="A2:XFD1048518">
    <sortCondition ref="A2:A1048518"/>
  </sortState>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BE90C-BAD9-4DF3-B705-D3EE442D8F66}">
  <sheetPr>
    <tabColor theme="9" tint="-0.249977111117893"/>
  </sheetPr>
  <dimension ref="A1:P498"/>
  <sheetViews>
    <sheetView workbookViewId="0">
      <selection activeCell="A2" sqref="A2"/>
    </sheetView>
  </sheetViews>
  <sheetFormatPr baseColWidth="10" defaultColWidth="11.42578125" defaultRowHeight="15" x14ac:dyDescent="0.25"/>
  <cols>
    <col min="1" max="1" width="13.7109375" style="2" customWidth="1"/>
    <col min="2" max="2" width="10.7109375" style="2" customWidth="1"/>
    <col min="3" max="5" width="10.7109375" style="16" customWidth="1"/>
    <col min="6" max="6" width="30.85546875" style="1" customWidth="1"/>
    <col min="7" max="7" width="24" style="2" customWidth="1"/>
    <col min="8" max="8" width="21.28515625" style="2" customWidth="1"/>
    <col min="9" max="9" width="28.28515625" style="14" customWidth="1"/>
    <col min="10" max="10" width="43.7109375" style="15" customWidth="1"/>
    <col min="11" max="15" width="11.42578125" style="9"/>
    <col min="16" max="16" width="11.42578125" style="57"/>
  </cols>
  <sheetData>
    <row r="1" spans="1:15" ht="15.75" thickBot="1" x14ac:dyDescent="0.3">
      <c r="A1" s="46" t="s">
        <v>40</v>
      </c>
      <c r="B1" s="46" t="s">
        <v>41</v>
      </c>
      <c r="C1" s="17" t="s">
        <v>2809</v>
      </c>
      <c r="D1" s="17" t="s">
        <v>2810</v>
      </c>
      <c r="E1" s="17" t="s">
        <v>46</v>
      </c>
      <c r="F1" s="11" t="s">
        <v>42</v>
      </c>
      <c r="G1" s="10" t="s">
        <v>43</v>
      </c>
      <c r="H1" s="10" t="s">
        <v>44</v>
      </c>
      <c r="I1" s="12" t="s">
        <v>45</v>
      </c>
      <c r="J1" s="12" t="s">
        <v>1475</v>
      </c>
    </row>
    <row r="2" spans="1:15" x14ac:dyDescent="0.25">
      <c r="C2" s="16" t="str">
        <f>IF(OR(A2="",AND(COUNTIF(K2:N2,B2)=0,K2&lt;&gt;"")),"",IFERROR(VLOOKUP(I2,'Caractéristique types de bagues'!A:B,2,FALSE),""))</f>
        <v/>
      </c>
      <c r="D2" s="16" t="str">
        <f>IF(OR(A2="",AND(COUNTIF(K2:N2,B2)=0,K2&lt;&gt;"")),"",IFERROR(VLOOKUP(I2,'Caractéristique types de bagues'!A:G,7,FALSE),""))</f>
        <v/>
      </c>
      <c r="E2" s="16" t="str">
        <f>IF(OR(A2="",AND(COUNTIF(K2:N2,B2)=0,K2&lt;&gt;"")),"",IFERROR(VLOOKUP(O2,'Référenciel tailles de bague'!F:H,3,FALSE),""))</f>
        <v/>
      </c>
      <c r="F2" s="1" t="str">
        <f>IF(A2="","",IFERROR(VLOOKUP(A2,'Référenciel tailles de bague'!B:C,2,FALSE),"!! code espèce inconnu !!"))</f>
        <v/>
      </c>
      <c r="I2" s="13" t="str">
        <f>IF(A2="","",IF(AND(COUNTIF(K2:N2,B2)=0,K2&lt;&gt;""),"!! Préciser une catégorie parmi :",IFERROR(VLOOKUP(O2,'Référenciel tailles de bague'!F:G,2,FALSE),"")))</f>
        <v/>
      </c>
      <c r="J2" s="14" t="str">
        <f>IF(AND(COUNTIF(K2:N2,B2)=0,K2&lt;&gt;""),CONCATENATE("   ",K2,"     ",L2,"     ",M2,"     ",N2),IFERROR(IF(VLOOKUP(O2,'Référenciel tailles de bague'!F:I,4,FALSE)=0,"",VLOOKUP(O2,'Référenciel tailles de bague'!F:I,4,FALSE)),""))</f>
        <v/>
      </c>
      <c r="K2" s="9" t="str">
        <f>IF($A2="","",IFERROR(IF(VLOOKUP(A2,'Référenciel tailles de bague'!B:E,4,FALSE)=0,"",VLOOKUP(A2,'Référenciel tailles de bague'!B:E,4,FALSE)),""))</f>
        <v/>
      </c>
      <c r="L2" s="9" t="str">
        <f t="array" ref="L2">IF($A2="","",IFERROR(INDEX('Référenciel tailles de bague'!$E:$E,SMALL(IF('Référenciel tailles de bague'!$B:$B=$A2,ROW('Référenciel tailles de bague'!$B:$B)),2)),""))</f>
        <v/>
      </c>
      <c r="M2" s="9" t="str">
        <f t="array" ref="M2">IF($A2="","",IFERROR(INDEX('Référenciel tailles de bague'!$E:$E,SMALL(IF('Référenciel tailles de bague'!$B:$B=$A2,ROW('Référenciel tailles de bague'!$B:$B)),3)),""))</f>
        <v/>
      </c>
      <c r="N2" s="9" t="str">
        <f t="array" ref="N2">IF($A2="","",IFERROR(INDEX('Référenciel tailles de bague'!$E:$E,SMALL(IF('Référenciel tailles de bague'!$B:$B=$A2,ROW('Référenciel tailles de bague'!$B:$B)),4)),""))</f>
        <v/>
      </c>
      <c r="O2" s="9" t="str">
        <f>IF(A2="","",CONCATENATE(A2,"_",B2))</f>
        <v/>
      </c>
    </row>
    <row r="3" spans="1:15" x14ac:dyDescent="0.25">
      <c r="C3" s="16" t="str">
        <f>IF(OR(A3="",AND(COUNTIF(K3:N3,B3)=0,K3&lt;&gt;"")),"",IFERROR(VLOOKUP(I3,'Caractéristique types de bagues'!A:B,2,FALSE),""))</f>
        <v/>
      </c>
      <c r="D3" s="16" t="str">
        <f>IF(OR(A3="",AND(COUNTIF(K3:N3,B3)=0,K3&lt;&gt;"")),"",IFERROR(VLOOKUP(I3,'Caractéristique types de bagues'!A:G,7,FALSE),""))</f>
        <v/>
      </c>
      <c r="E3" s="16" t="str">
        <f>IF(OR(A3="",AND(COUNTIF(K3:N3,B3)=0,K3&lt;&gt;"")),"",IFERROR(VLOOKUP(O3,'Référenciel tailles de bague'!F:H,3,FALSE),""))</f>
        <v/>
      </c>
      <c r="F3" s="1" t="str">
        <f>IF(A3="","",IFERROR(VLOOKUP(A3,'Référenciel tailles de bague'!B:C,2,FALSE),"!! code espèce inconnu !!"))</f>
        <v/>
      </c>
      <c r="I3" s="13" t="str">
        <f>IF(A3="","",IF(AND(COUNTIF(K3:N3,B3)=0,K3&lt;&gt;""),"!! Préciser une catégorie parmi :",IFERROR(VLOOKUP(O3,'Référenciel tailles de bague'!F:G,2,FALSE),"")))</f>
        <v/>
      </c>
      <c r="J3" s="14" t="str">
        <f>IF(AND(COUNTIF(K3:N3,B3)=0,K3&lt;&gt;""),CONCATENATE("   ",K3,"     ",L3,"     ",M3,"     ",N3),IFERROR(IF(VLOOKUP(O3,'Référenciel tailles de bague'!F:I,4,FALSE)=0,"",VLOOKUP(O3,'Référenciel tailles de bague'!F:I,4,FALSE)),""))</f>
        <v/>
      </c>
      <c r="K3" s="9" t="str">
        <f>IF($A3="","",IFERROR(IF(VLOOKUP(A3,'Référenciel tailles de bague'!B:E,4,FALSE)=0,"",VLOOKUP(A3,'Référenciel tailles de bague'!B:E,4,FALSE)),""))</f>
        <v/>
      </c>
      <c r="L3" s="9" t="str">
        <f t="array" ref="L3">IF($A3="","",IFERROR(INDEX('Référenciel tailles de bague'!$E:$E,SMALL(IF('Référenciel tailles de bague'!$B:$B=$A3,ROW('Référenciel tailles de bague'!$B:$B)),2)),""))</f>
        <v/>
      </c>
      <c r="M3" s="9" t="str">
        <f t="array" ref="M3">IF($A3="","",IFERROR(INDEX('Référenciel tailles de bague'!$E:$E,SMALL(IF('Référenciel tailles de bague'!$B:$B=$A3,ROW('Référenciel tailles de bague'!$B:$B)),3)),""))</f>
        <v/>
      </c>
      <c r="N3" s="9" t="str">
        <f t="array" ref="N3">IF($A3="","",IFERROR(INDEX('Référenciel tailles de bague'!$E:$E,SMALL(IF('Référenciel tailles de bague'!$B:$B=$A3,ROW('Référenciel tailles de bague'!$B:$B)),4)),""))</f>
        <v/>
      </c>
      <c r="O3" s="9" t="str">
        <f t="shared" ref="O3:O66" si="0">IF(A3="","",CONCATENATE(A3,"_",B3))</f>
        <v/>
      </c>
    </row>
    <row r="4" spans="1:15" x14ac:dyDescent="0.25">
      <c r="C4" s="16" t="str">
        <f>IF(OR(A4="",AND(COUNTIF(K4:N4,B4)=0,K4&lt;&gt;"")),"",IFERROR(VLOOKUP(I4,'Caractéristique types de bagues'!A:B,2,FALSE),""))</f>
        <v/>
      </c>
      <c r="D4" s="16" t="str">
        <f>IF(OR(A4="",AND(COUNTIF(K4:N4,B4)=0,K4&lt;&gt;"")),"",IFERROR(VLOOKUP(I4,'Caractéristique types de bagues'!A:G,7,FALSE),""))</f>
        <v/>
      </c>
      <c r="E4" s="16" t="str">
        <f>IF(OR(A4="",AND(COUNTIF(K4:N4,B4)=0,K4&lt;&gt;"")),"",IFERROR(VLOOKUP(O4,'Référenciel tailles de bague'!F:H,3,FALSE),""))</f>
        <v/>
      </c>
      <c r="F4" s="1" t="str">
        <f>IF(A4="","",IFERROR(VLOOKUP(A4,'Référenciel tailles de bague'!B:C,2,FALSE),"!! code espèce inconnu !!"))</f>
        <v/>
      </c>
      <c r="I4" s="13" t="str">
        <f>IF(A4="","",IF(AND(COUNTIF(K4:N4,B4)=0,K4&lt;&gt;""),"!! Préciser une catégorie parmi :",IFERROR(VLOOKUP(O4,'Référenciel tailles de bague'!F:G,2,FALSE),"")))</f>
        <v/>
      </c>
      <c r="J4" s="14" t="str">
        <f>IF(AND(COUNTIF(K4:N4,B4)=0,K4&lt;&gt;""),CONCATENATE("   ",K4,"     ",L4,"     ",M4,"     ",N4),IFERROR(IF(VLOOKUP(O4,'Référenciel tailles de bague'!F:I,4,FALSE)=0,"",VLOOKUP(O4,'Référenciel tailles de bague'!F:I,4,FALSE)),""))</f>
        <v/>
      </c>
      <c r="K4" s="9" t="str">
        <f>IF($A4="","",IFERROR(IF(VLOOKUP(A4,'Référenciel tailles de bague'!B:E,4,FALSE)=0,"",VLOOKUP(A4,'Référenciel tailles de bague'!B:E,4,FALSE)),""))</f>
        <v/>
      </c>
      <c r="L4" s="9" t="str">
        <f t="array" ref="L4">IF($A4="","",IFERROR(INDEX('Référenciel tailles de bague'!$E:$E,SMALL(IF('Référenciel tailles de bague'!$B:$B=$A4,ROW('Référenciel tailles de bague'!$B:$B)),2)),""))</f>
        <v/>
      </c>
      <c r="M4" s="9" t="str">
        <f t="array" ref="M4">IF($A4="","",IFERROR(INDEX('Référenciel tailles de bague'!$E:$E,SMALL(IF('Référenciel tailles de bague'!$B:$B=$A4,ROW('Référenciel tailles de bague'!$B:$B)),3)),""))</f>
        <v/>
      </c>
      <c r="N4" s="9" t="str">
        <f t="array" ref="N4">IF($A4="","",IFERROR(INDEX('Référenciel tailles de bague'!$E:$E,SMALL(IF('Référenciel tailles de bague'!$B:$B=$A4,ROW('Référenciel tailles de bague'!$B:$B)),4)),""))</f>
        <v/>
      </c>
      <c r="O4" s="9" t="str">
        <f t="shared" si="0"/>
        <v/>
      </c>
    </row>
    <row r="5" spans="1:15" x14ac:dyDescent="0.25">
      <c r="C5" s="16" t="str">
        <f>IF(OR(A5="",AND(COUNTIF(K5:N5,B5)=0,K5&lt;&gt;"")),"",IFERROR(VLOOKUP(I5,'Caractéristique types de bagues'!A:B,2,FALSE),""))</f>
        <v/>
      </c>
      <c r="D5" s="16" t="str">
        <f>IF(OR(A5="",AND(COUNTIF(K5:N5,B5)=0,K5&lt;&gt;"")),"",IFERROR(VLOOKUP(I5,'Caractéristique types de bagues'!A:G,7,FALSE),""))</f>
        <v/>
      </c>
      <c r="E5" s="16" t="str">
        <f>IF(OR(A5="",AND(COUNTIF(K5:N5,B5)=0,K5&lt;&gt;"")),"",IFERROR(VLOOKUP(O5,'Référenciel tailles de bague'!F:H,3,FALSE),""))</f>
        <v/>
      </c>
      <c r="F5" s="1" t="str">
        <f>IF(A5="","",IFERROR(VLOOKUP(A5,'Référenciel tailles de bague'!B:C,2,FALSE),"!! code espèce inconnu !!"))</f>
        <v/>
      </c>
      <c r="I5" s="13" t="str">
        <f>IF(A5="","",IF(AND(COUNTIF(K5:N5,B5)=0,K5&lt;&gt;""),"!! Préciser une catégorie parmi :",IFERROR(VLOOKUP(O5,'Référenciel tailles de bague'!F:G,2,FALSE),"")))</f>
        <v/>
      </c>
      <c r="J5" s="14" t="str">
        <f>IF(AND(COUNTIF(K5:N5,B5)=0,K5&lt;&gt;""),CONCATENATE("   ",K5,"     ",L5,"     ",M5,"     ",N5),IFERROR(IF(VLOOKUP(O5,'Référenciel tailles de bague'!F:I,4,FALSE)=0,"",VLOOKUP(O5,'Référenciel tailles de bague'!F:I,4,FALSE)),""))</f>
        <v/>
      </c>
      <c r="K5" s="9" t="str">
        <f>IF($A5="","",IFERROR(IF(VLOOKUP(A5,'Référenciel tailles de bague'!B:E,4,FALSE)=0,"",VLOOKUP(A5,'Référenciel tailles de bague'!B:E,4,FALSE)),""))</f>
        <v/>
      </c>
      <c r="L5" s="9" t="str">
        <f t="array" ref="L5">IF($A5="","",IFERROR(INDEX('Référenciel tailles de bague'!$E:$E,SMALL(IF('Référenciel tailles de bague'!$B:$B=$A5,ROW('Référenciel tailles de bague'!$B:$B)),2)),""))</f>
        <v/>
      </c>
      <c r="M5" s="9" t="str">
        <f t="array" ref="M5">IF($A5="","",IFERROR(INDEX('Référenciel tailles de bague'!$E:$E,SMALL(IF('Référenciel tailles de bague'!$B:$B=$A5,ROW('Référenciel tailles de bague'!$B:$B)),3)),""))</f>
        <v/>
      </c>
      <c r="N5" s="9" t="str">
        <f t="array" ref="N5">IF($A5="","",IFERROR(INDEX('Référenciel tailles de bague'!$E:$E,SMALL(IF('Référenciel tailles de bague'!$B:$B=$A5,ROW('Référenciel tailles de bague'!$B:$B)),4)),""))</f>
        <v/>
      </c>
      <c r="O5" s="9" t="str">
        <f t="shared" si="0"/>
        <v/>
      </c>
    </row>
    <row r="6" spans="1:15" x14ac:dyDescent="0.25">
      <c r="C6" s="16" t="str">
        <f>IF(OR(A6="",AND(COUNTIF(K6:N6,B6)=0,K6&lt;&gt;"")),"",IFERROR(VLOOKUP(I6,'Caractéristique types de bagues'!A:B,2,FALSE),""))</f>
        <v/>
      </c>
      <c r="D6" s="16" t="str">
        <f>IF(OR(A6="",AND(COUNTIF(K6:N6,B6)=0,K6&lt;&gt;"")),"",IFERROR(VLOOKUP(I6,'Caractéristique types de bagues'!A:G,7,FALSE),""))</f>
        <v/>
      </c>
      <c r="E6" s="16" t="str">
        <f>IF(OR(A6="",AND(COUNTIF(K6:N6,B6)=0,K6&lt;&gt;"")),"",IFERROR(VLOOKUP(O6,'Référenciel tailles de bague'!F:H,3,FALSE),""))</f>
        <v/>
      </c>
      <c r="F6" s="1" t="str">
        <f>IF(A6="","",IFERROR(VLOOKUP(A6,'Référenciel tailles de bague'!B:C,2,FALSE),"!! code espèce inconnu !!"))</f>
        <v/>
      </c>
      <c r="I6" s="13" t="str">
        <f>IF(A6="","",IF(AND(COUNTIF(K6:N6,B6)=0,K6&lt;&gt;""),"!! Préciser une catégorie parmi :",IFERROR(VLOOKUP(O6,'Référenciel tailles de bague'!F:G,2,FALSE),"")))</f>
        <v/>
      </c>
      <c r="J6" s="14" t="str">
        <f>IF(AND(COUNTIF(K6:N6,B6)=0,K6&lt;&gt;""),CONCATENATE("   ",K6,"     ",L6,"     ",M6,"     ",N6),IFERROR(IF(VLOOKUP(O6,'Référenciel tailles de bague'!F:I,4,FALSE)=0,"",VLOOKUP(O6,'Référenciel tailles de bague'!F:I,4,FALSE)),""))</f>
        <v/>
      </c>
      <c r="K6" s="9" t="str">
        <f>IF($A6="","",IFERROR(IF(VLOOKUP(A6,'Référenciel tailles de bague'!B:E,4,FALSE)=0,"",VLOOKUP(A6,'Référenciel tailles de bague'!B:E,4,FALSE)),""))</f>
        <v/>
      </c>
      <c r="L6" s="9" t="str">
        <f t="array" ref="L6">IF($A6="","",IFERROR(INDEX('Référenciel tailles de bague'!$E:$E,SMALL(IF('Référenciel tailles de bague'!$B:$B=$A6,ROW('Référenciel tailles de bague'!$B:$B)),2)),""))</f>
        <v/>
      </c>
      <c r="M6" s="9" t="str">
        <f t="array" ref="M6">IF($A6="","",IFERROR(INDEX('Référenciel tailles de bague'!$E:$E,SMALL(IF('Référenciel tailles de bague'!$B:$B=$A6,ROW('Référenciel tailles de bague'!$B:$B)),3)),""))</f>
        <v/>
      </c>
      <c r="N6" s="9" t="str">
        <f t="array" ref="N6">IF($A6="","",IFERROR(INDEX('Référenciel tailles de bague'!$E:$E,SMALL(IF('Référenciel tailles de bague'!$B:$B=$A6,ROW('Référenciel tailles de bague'!$B:$B)),4)),""))</f>
        <v/>
      </c>
      <c r="O6" s="9" t="str">
        <f t="shared" si="0"/>
        <v/>
      </c>
    </row>
    <row r="7" spans="1:15" x14ac:dyDescent="0.25">
      <c r="C7" s="16" t="str">
        <f>IF(OR(A7="",AND(COUNTIF(K7:N7,B7)=0,K7&lt;&gt;"")),"",IFERROR(VLOOKUP(I7,'Caractéristique types de bagues'!A:B,2,FALSE),""))</f>
        <v/>
      </c>
      <c r="D7" s="16" t="str">
        <f>IF(OR(A7="",AND(COUNTIF(K7:N7,B7)=0,K7&lt;&gt;"")),"",IFERROR(VLOOKUP(I7,'Caractéristique types de bagues'!A:G,7,FALSE),""))</f>
        <v/>
      </c>
      <c r="E7" s="16" t="str">
        <f>IF(OR(A7="",AND(COUNTIF(K7:N7,B7)=0,K7&lt;&gt;"")),"",IFERROR(VLOOKUP(O7,'Référenciel tailles de bague'!F:H,3,FALSE),""))</f>
        <v/>
      </c>
      <c r="F7" s="1" t="str">
        <f>IF(A7="","",IFERROR(VLOOKUP(A7,'Référenciel tailles de bague'!B:C,2,FALSE),"!! code espèce inconnu !!"))</f>
        <v/>
      </c>
      <c r="I7" s="13" t="str">
        <f>IF(A7="","",IF(AND(COUNTIF(K7:N7,B7)=0,K7&lt;&gt;""),"!! Préciser une catégorie parmi :",IFERROR(VLOOKUP(O7,'Référenciel tailles de bague'!F:G,2,FALSE),"")))</f>
        <v/>
      </c>
      <c r="J7" s="14" t="str">
        <f>IF(AND(COUNTIF(K7:N7,B7)=0,K7&lt;&gt;""),CONCATENATE("   ",K7,"     ",L7,"     ",M7,"     ",N7),IFERROR(IF(VLOOKUP(O7,'Référenciel tailles de bague'!F:I,4,FALSE)=0,"",VLOOKUP(O7,'Référenciel tailles de bague'!F:I,4,FALSE)),""))</f>
        <v/>
      </c>
      <c r="K7" s="9" t="str">
        <f>IF($A7="","",IFERROR(IF(VLOOKUP(A7,'Référenciel tailles de bague'!B:E,4,FALSE)=0,"",VLOOKUP(A7,'Référenciel tailles de bague'!B:E,4,FALSE)),""))</f>
        <v/>
      </c>
      <c r="L7" s="9" t="str">
        <f t="array" ref="L7">IF($A7="","",IFERROR(INDEX('Référenciel tailles de bague'!$E:$E,SMALL(IF('Référenciel tailles de bague'!$B:$B=$A7,ROW('Référenciel tailles de bague'!$B:$B)),2)),""))</f>
        <v/>
      </c>
      <c r="M7" s="9" t="str">
        <f t="array" ref="M7">IF($A7="","",IFERROR(INDEX('Référenciel tailles de bague'!$E:$E,SMALL(IF('Référenciel tailles de bague'!$B:$B=$A7,ROW('Référenciel tailles de bague'!$B:$B)),3)),""))</f>
        <v/>
      </c>
      <c r="N7" s="9" t="str">
        <f t="array" ref="N7">IF($A7="","",IFERROR(INDEX('Référenciel tailles de bague'!$E:$E,SMALL(IF('Référenciel tailles de bague'!$B:$B=$A7,ROW('Référenciel tailles de bague'!$B:$B)),4)),""))</f>
        <v/>
      </c>
      <c r="O7" s="9" t="str">
        <f t="shared" si="0"/>
        <v/>
      </c>
    </row>
    <row r="8" spans="1:15" x14ac:dyDescent="0.25">
      <c r="C8" s="16" t="str">
        <f>IF(OR(A8="",AND(COUNTIF(K8:N8,B8)=0,K8&lt;&gt;"")),"",IFERROR(VLOOKUP(I8,'Caractéristique types de bagues'!A:B,2,FALSE),""))</f>
        <v/>
      </c>
      <c r="D8" s="16" t="str">
        <f>IF(OR(A8="",AND(COUNTIF(K8:N8,B8)=0,K8&lt;&gt;"")),"",IFERROR(VLOOKUP(I8,'Caractéristique types de bagues'!A:G,7,FALSE),""))</f>
        <v/>
      </c>
      <c r="E8" s="16" t="str">
        <f>IF(OR(A8="",AND(COUNTIF(K8:N8,B8)=0,K8&lt;&gt;"")),"",IFERROR(VLOOKUP(O8,'Référenciel tailles de bague'!F:H,3,FALSE),""))</f>
        <v/>
      </c>
      <c r="F8" s="1" t="str">
        <f>IF(A8="","",IFERROR(VLOOKUP(A8,'Référenciel tailles de bague'!B:C,2,FALSE),"!! code espèce inconnu !!"))</f>
        <v/>
      </c>
      <c r="I8" s="13" t="str">
        <f>IF(A8="","",IF(AND(COUNTIF(K8:N8,B8)=0,K8&lt;&gt;""),"!! Préciser une catégorie parmi :",IFERROR(VLOOKUP(O8,'Référenciel tailles de bague'!F:G,2,FALSE),"")))</f>
        <v/>
      </c>
      <c r="J8" s="14" t="str">
        <f>IF(AND(COUNTIF(K8:N8,B8)=0,K8&lt;&gt;""),CONCATENATE("   ",K8,"     ",L8,"     ",M8,"     ",N8),IFERROR(IF(VLOOKUP(O8,'Référenciel tailles de bague'!F:I,4,FALSE)=0,"",VLOOKUP(O8,'Référenciel tailles de bague'!F:I,4,FALSE)),""))</f>
        <v/>
      </c>
      <c r="K8" s="9" t="str">
        <f>IF($A8="","",IFERROR(IF(VLOOKUP(A8,'Référenciel tailles de bague'!B:E,4,FALSE)=0,"",VLOOKUP(A8,'Référenciel tailles de bague'!B:E,4,FALSE)),""))</f>
        <v/>
      </c>
      <c r="L8" s="9" t="str">
        <f t="array" ref="L8">IF($A8="","",IFERROR(INDEX('Référenciel tailles de bague'!$E:$E,SMALL(IF('Référenciel tailles de bague'!$B:$B=$A8,ROW('Référenciel tailles de bague'!$B:$B)),2)),""))</f>
        <v/>
      </c>
      <c r="M8" s="9" t="str">
        <f t="array" ref="M8">IF($A8="","",IFERROR(INDEX('Référenciel tailles de bague'!$E:$E,SMALL(IF('Référenciel tailles de bague'!$B:$B=$A8,ROW('Référenciel tailles de bague'!$B:$B)),3)),""))</f>
        <v/>
      </c>
      <c r="N8" s="9" t="str">
        <f t="array" ref="N8">IF($A8="","",IFERROR(INDEX('Référenciel tailles de bague'!$E:$E,SMALL(IF('Référenciel tailles de bague'!$B:$B=$A8,ROW('Référenciel tailles de bague'!$B:$B)),4)),""))</f>
        <v/>
      </c>
      <c r="O8" s="9" t="str">
        <f t="shared" si="0"/>
        <v/>
      </c>
    </row>
    <row r="9" spans="1:15" x14ac:dyDescent="0.25">
      <c r="C9" s="16" t="str">
        <f>IF(OR(A9="",AND(COUNTIF(K9:N9,B9)=0,K9&lt;&gt;"")),"",IFERROR(VLOOKUP(I9,'Caractéristique types de bagues'!A:B,2,FALSE),""))</f>
        <v/>
      </c>
      <c r="D9" s="16" t="str">
        <f>IF(OR(A9="",AND(COUNTIF(K9:N9,B9)=0,K9&lt;&gt;"")),"",IFERROR(VLOOKUP(I9,'Caractéristique types de bagues'!A:G,7,FALSE),""))</f>
        <v/>
      </c>
      <c r="E9" s="16" t="str">
        <f>IF(OR(A9="",AND(COUNTIF(K9:N9,B9)=0,K9&lt;&gt;"")),"",IFERROR(VLOOKUP(O9,'Référenciel tailles de bague'!F:H,3,FALSE),""))</f>
        <v/>
      </c>
      <c r="F9" s="1" t="str">
        <f>IF(A9="","",IFERROR(VLOOKUP(A9,'Référenciel tailles de bague'!B:C,2,FALSE),"!! code espèce inconnu !!"))</f>
        <v/>
      </c>
      <c r="I9" s="13" t="str">
        <f>IF(A9="","",IF(AND(COUNTIF(K9:N9,B9)=0,K9&lt;&gt;""),"!! Préciser une catégorie parmi :",IFERROR(VLOOKUP(O9,'Référenciel tailles de bague'!F:G,2,FALSE),"")))</f>
        <v/>
      </c>
      <c r="J9" s="14" t="str">
        <f>IF(AND(COUNTIF(K9:N9,B9)=0,K9&lt;&gt;""),CONCATENATE("   ",K9,"     ",L9,"     ",M9,"     ",N9),IFERROR(IF(VLOOKUP(O9,'Référenciel tailles de bague'!F:I,4,FALSE)=0,"",VLOOKUP(O9,'Référenciel tailles de bague'!F:I,4,FALSE)),""))</f>
        <v/>
      </c>
      <c r="K9" s="9" t="str">
        <f>IF($A9="","",IFERROR(IF(VLOOKUP(A9,'Référenciel tailles de bague'!B:E,4,FALSE)=0,"",VLOOKUP(A9,'Référenciel tailles de bague'!B:E,4,FALSE)),""))</f>
        <v/>
      </c>
      <c r="L9" s="9" t="str">
        <f t="array" ref="L9">IF($A9="","",IFERROR(INDEX('Référenciel tailles de bague'!$E:$E,SMALL(IF('Référenciel tailles de bague'!$B:$B=$A9,ROW('Référenciel tailles de bague'!$B:$B)),2)),""))</f>
        <v/>
      </c>
      <c r="M9" s="9" t="str">
        <f t="array" ref="M9">IF($A9="","",IFERROR(INDEX('Référenciel tailles de bague'!$E:$E,SMALL(IF('Référenciel tailles de bague'!$B:$B=$A9,ROW('Référenciel tailles de bague'!$B:$B)),3)),""))</f>
        <v/>
      </c>
      <c r="N9" s="9" t="str">
        <f t="array" ref="N9">IF($A9="","",IFERROR(INDEX('Référenciel tailles de bague'!$E:$E,SMALL(IF('Référenciel tailles de bague'!$B:$B=$A9,ROW('Référenciel tailles de bague'!$B:$B)),4)),""))</f>
        <v/>
      </c>
      <c r="O9" s="9" t="str">
        <f t="shared" si="0"/>
        <v/>
      </c>
    </row>
    <row r="10" spans="1:15" x14ac:dyDescent="0.25">
      <c r="C10" s="16" t="str">
        <f>IF(OR(A10="",AND(COUNTIF(K10:N10,B10)=0,K10&lt;&gt;"")),"",IFERROR(VLOOKUP(I10,'Caractéristique types de bagues'!A:B,2,FALSE),""))</f>
        <v/>
      </c>
      <c r="D10" s="16" t="str">
        <f>IF(OR(A10="",AND(COUNTIF(K10:N10,B10)=0,K10&lt;&gt;"")),"",IFERROR(VLOOKUP(I10,'Caractéristique types de bagues'!A:G,7,FALSE),""))</f>
        <v/>
      </c>
      <c r="E10" s="16" t="str">
        <f>IF(OR(A10="",AND(COUNTIF(K10:N10,B10)=0,K10&lt;&gt;"")),"",IFERROR(VLOOKUP(O10,'Référenciel tailles de bague'!F:H,3,FALSE),""))</f>
        <v/>
      </c>
      <c r="F10" s="1" t="str">
        <f>IF(A10="","",IFERROR(VLOOKUP(A10,'Référenciel tailles de bague'!B:C,2,FALSE),"!! code espèce inconnu !!"))</f>
        <v/>
      </c>
      <c r="I10" s="13" t="str">
        <f>IF(A10="","",IF(AND(COUNTIF(K10:N10,B10)=0,K10&lt;&gt;""),"!! Préciser une catégorie parmi :",IFERROR(VLOOKUP(O10,'Référenciel tailles de bague'!F:G,2,FALSE),"")))</f>
        <v/>
      </c>
      <c r="J10" s="14" t="str">
        <f>IF(AND(COUNTIF(K10:N10,B10)=0,K10&lt;&gt;""),CONCATENATE("   ",K10,"     ",L10,"     ",M10,"     ",N10),IFERROR(IF(VLOOKUP(O10,'Référenciel tailles de bague'!F:I,4,FALSE)=0,"",VLOOKUP(O10,'Référenciel tailles de bague'!F:I,4,FALSE)),""))</f>
        <v/>
      </c>
      <c r="K10" s="9" t="str">
        <f>IF($A10="","",IFERROR(IF(VLOOKUP(A10,'Référenciel tailles de bague'!B:E,4,FALSE)=0,"",VLOOKUP(A10,'Référenciel tailles de bague'!B:E,4,FALSE)),""))</f>
        <v/>
      </c>
      <c r="L10" s="9" t="str">
        <f t="array" ref="L10">IF($A10="","",IFERROR(INDEX('Référenciel tailles de bague'!$E:$E,SMALL(IF('Référenciel tailles de bague'!$B:$B=$A10,ROW('Référenciel tailles de bague'!$B:$B)),2)),""))</f>
        <v/>
      </c>
      <c r="M10" s="9" t="str">
        <f t="array" ref="M10">IF($A10="","",IFERROR(INDEX('Référenciel tailles de bague'!$E:$E,SMALL(IF('Référenciel tailles de bague'!$B:$B=$A10,ROW('Référenciel tailles de bague'!$B:$B)),3)),""))</f>
        <v/>
      </c>
      <c r="N10" s="9" t="str">
        <f t="array" ref="N10">IF($A10="","",IFERROR(INDEX('Référenciel tailles de bague'!$E:$E,SMALL(IF('Référenciel tailles de bague'!$B:$B=$A10,ROW('Référenciel tailles de bague'!$B:$B)),4)),""))</f>
        <v/>
      </c>
      <c r="O10" s="9" t="str">
        <f t="shared" si="0"/>
        <v/>
      </c>
    </row>
    <row r="11" spans="1:15" x14ac:dyDescent="0.25">
      <c r="C11" s="16" t="str">
        <f>IF(OR(A11="",AND(COUNTIF(K11:N11,B11)=0,K11&lt;&gt;"")),"",IFERROR(VLOOKUP(I11,'Caractéristique types de bagues'!A:B,2,FALSE),""))</f>
        <v/>
      </c>
      <c r="D11" s="16" t="str">
        <f>IF(OR(A11="",AND(COUNTIF(K11:N11,B11)=0,K11&lt;&gt;"")),"",IFERROR(VLOOKUP(I11,'Caractéristique types de bagues'!A:G,7,FALSE),""))</f>
        <v/>
      </c>
      <c r="E11" s="16" t="str">
        <f>IF(OR(A11="",AND(COUNTIF(K11:N11,B11)=0,K11&lt;&gt;"")),"",IFERROR(VLOOKUP(O11,'Référenciel tailles de bague'!F:H,3,FALSE),""))</f>
        <v/>
      </c>
      <c r="F11" s="1" t="str">
        <f>IF(A11="","",IFERROR(VLOOKUP(A11,'Référenciel tailles de bague'!B:C,2,FALSE),"!! code espèce inconnu !!"))</f>
        <v/>
      </c>
      <c r="I11" s="13" t="str">
        <f>IF(A11="","",IF(AND(COUNTIF(K11:N11,B11)=0,K11&lt;&gt;""),"!! Préciser une catégorie parmi :",IFERROR(VLOOKUP(O11,'Référenciel tailles de bague'!F:G,2,FALSE),"")))</f>
        <v/>
      </c>
      <c r="J11" s="14" t="str">
        <f>IF(AND(COUNTIF(K11:N11,B11)=0,K11&lt;&gt;""),CONCATENATE("   ",K11,"     ",L11,"     ",M11,"     ",N11),IFERROR(IF(VLOOKUP(O11,'Référenciel tailles de bague'!F:I,4,FALSE)=0,"",VLOOKUP(O11,'Référenciel tailles de bague'!F:I,4,FALSE)),""))</f>
        <v/>
      </c>
      <c r="K11" s="9" t="str">
        <f>IF($A11="","",IFERROR(IF(VLOOKUP(A11,'Référenciel tailles de bague'!B:E,4,FALSE)=0,"",VLOOKUP(A11,'Référenciel tailles de bague'!B:E,4,FALSE)),""))</f>
        <v/>
      </c>
      <c r="L11" s="9" t="str">
        <f t="array" ref="L11">IF($A11="","",IFERROR(INDEX('Référenciel tailles de bague'!$E:$E,SMALL(IF('Référenciel tailles de bague'!$B:$B=$A11,ROW('Référenciel tailles de bague'!$B:$B)),2)),""))</f>
        <v/>
      </c>
      <c r="M11" s="9" t="str">
        <f t="array" ref="M11">IF($A11="","",IFERROR(INDEX('Référenciel tailles de bague'!$E:$E,SMALL(IF('Référenciel tailles de bague'!$B:$B=$A11,ROW('Référenciel tailles de bague'!$B:$B)),3)),""))</f>
        <v/>
      </c>
      <c r="N11" s="9" t="str">
        <f t="array" ref="N11">IF($A11="","",IFERROR(INDEX('Référenciel tailles de bague'!$E:$E,SMALL(IF('Référenciel tailles de bague'!$B:$B=$A11,ROW('Référenciel tailles de bague'!$B:$B)),4)),""))</f>
        <v/>
      </c>
      <c r="O11" s="9" t="str">
        <f t="shared" si="0"/>
        <v/>
      </c>
    </row>
    <row r="12" spans="1:15" x14ac:dyDescent="0.25">
      <c r="C12" s="16" t="str">
        <f>IF(OR(A12="",AND(COUNTIF(K12:N12,B12)=0,K12&lt;&gt;"")),"",IFERROR(VLOOKUP(I12,'Caractéristique types de bagues'!A:B,2,FALSE),""))</f>
        <v/>
      </c>
      <c r="D12" s="16" t="str">
        <f>IF(OR(A12="",AND(COUNTIF(K12:N12,B12)=0,K12&lt;&gt;"")),"",IFERROR(VLOOKUP(I12,'Caractéristique types de bagues'!A:G,7,FALSE),""))</f>
        <v/>
      </c>
      <c r="E12" s="16" t="str">
        <f>IF(OR(A12="",AND(COUNTIF(K12:N12,B12)=0,K12&lt;&gt;"")),"",IFERROR(VLOOKUP(O12,'Référenciel tailles de bague'!F:H,3,FALSE),""))</f>
        <v/>
      </c>
      <c r="F12" s="1" t="str">
        <f>IF(A12="","",IFERROR(VLOOKUP(A12,'Référenciel tailles de bague'!B:C,2,FALSE),"!! code espèce inconnu !!"))</f>
        <v/>
      </c>
      <c r="I12" s="13" t="str">
        <f>IF(A12="","",IF(AND(COUNTIF(K12:N12,B12)=0,K12&lt;&gt;""),"!! Préciser une catégorie parmi :",IFERROR(VLOOKUP(O12,'Référenciel tailles de bague'!F:G,2,FALSE),"")))</f>
        <v/>
      </c>
      <c r="J12" s="14" t="str">
        <f>IF(AND(COUNTIF(K12:N12,B12)=0,K12&lt;&gt;""),CONCATENATE("   ",K12,"     ",L12,"     ",M12,"     ",N12),IFERROR(IF(VLOOKUP(O12,'Référenciel tailles de bague'!F:I,4,FALSE)=0,"",VLOOKUP(O12,'Référenciel tailles de bague'!F:I,4,FALSE)),""))</f>
        <v/>
      </c>
      <c r="K12" s="9" t="str">
        <f>IF($A12="","",IFERROR(IF(VLOOKUP(A12,'Référenciel tailles de bague'!B:E,4,FALSE)=0,"",VLOOKUP(A12,'Référenciel tailles de bague'!B:E,4,FALSE)),""))</f>
        <v/>
      </c>
      <c r="L12" s="9" t="str">
        <f t="array" ref="L12">IF($A12="","",IFERROR(INDEX('Référenciel tailles de bague'!$E:$E,SMALL(IF('Référenciel tailles de bague'!$B:$B=$A12,ROW('Référenciel tailles de bague'!$B:$B)),2)),""))</f>
        <v/>
      </c>
      <c r="M12" s="9" t="str">
        <f t="array" ref="M12">IF($A12="","",IFERROR(INDEX('Référenciel tailles de bague'!$E:$E,SMALL(IF('Référenciel tailles de bague'!$B:$B=$A12,ROW('Référenciel tailles de bague'!$B:$B)),3)),""))</f>
        <v/>
      </c>
      <c r="N12" s="9" t="str">
        <f t="array" ref="N12">IF($A12="","",IFERROR(INDEX('Référenciel tailles de bague'!$E:$E,SMALL(IF('Référenciel tailles de bague'!$B:$B=$A12,ROW('Référenciel tailles de bague'!$B:$B)),4)),""))</f>
        <v/>
      </c>
      <c r="O12" s="9" t="str">
        <f t="shared" si="0"/>
        <v/>
      </c>
    </row>
    <row r="13" spans="1:15" x14ac:dyDescent="0.25">
      <c r="C13" s="16" t="str">
        <f>IF(OR(A13="",AND(COUNTIF(K13:N13,B13)=0,K13&lt;&gt;"")),"",IFERROR(VLOOKUP(I13,'Caractéristique types de bagues'!A:B,2,FALSE),""))</f>
        <v/>
      </c>
      <c r="D13" s="16" t="str">
        <f>IF(OR(A13="",AND(COUNTIF(K13:N13,B13)=0,K13&lt;&gt;"")),"",IFERROR(VLOOKUP(I13,'Caractéristique types de bagues'!A:G,7,FALSE),""))</f>
        <v/>
      </c>
      <c r="E13" s="16" t="str">
        <f>IF(OR(A13="",AND(COUNTIF(K13:N13,B13)=0,K13&lt;&gt;"")),"",IFERROR(VLOOKUP(O13,'Référenciel tailles de bague'!F:H,3,FALSE),""))</f>
        <v/>
      </c>
      <c r="F13" s="1" t="str">
        <f>IF(A13="","",IFERROR(VLOOKUP(A13,'Référenciel tailles de bague'!B:C,2,FALSE),"!! code espèce inconnu !!"))</f>
        <v/>
      </c>
      <c r="I13" s="13" t="str">
        <f>IF(A13="","",IF(AND(COUNTIF(K13:N13,B13)=0,K13&lt;&gt;""),"!! Préciser une catégorie parmi :",IFERROR(VLOOKUP(O13,'Référenciel tailles de bague'!F:G,2,FALSE),"")))</f>
        <v/>
      </c>
      <c r="J13" s="14" t="str">
        <f>IF(AND(COUNTIF(K13:N13,B13)=0,K13&lt;&gt;""),CONCATENATE("   ",K13,"     ",L13,"     ",M13,"     ",N13),IFERROR(IF(VLOOKUP(O13,'Référenciel tailles de bague'!F:I,4,FALSE)=0,"",VLOOKUP(O13,'Référenciel tailles de bague'!F:I,4,FALSE)),""))</f>
        <v/>
      </c>
      <c r="K13" s="9" t="str">
        <f>IF($A13="","",IFERROR(IF(VLOOKUP(A13,'Référenciel tailles de bague'!B:E,4,FALSE)=0,"",VLOOKUP(A13,'Référenciel tailles de bague'!B:E,4,FALSE)),""))</f>
        <v/>
      </c>
      <c r="L13" s="9" t="str">
        <f t="array" ref="L13">IF($A13="","",IFERROR(INDEX('Référenciel tailles de bague'!$E:$E,SMALL(IF('Référenciel tailles de bague'!$B:$B=$A13,ROW('Référenciel tailles de bague'!$B:$B)),2)),""))</f>
        <v/>
      </c>
      <c r="M13" s="9" t="str">
        <f t="array" ref="M13">IF($A13="","",IFERROR(INDEX('Référenciel tailles de bague'!$E:$E,SMALL(IF('Référenciel tailles de bague'!$B:$B=$A13,ROW('Référenciel tailles de bague'!$B:$B)),3)),""))</f>
        <v/>
      </c>
      <c r="N13" s="9" t="str">
        <f t="array" ref="N13">IF($A13="","",IFERROR(INDEX('Référenciel tailles de bague'!$E:$E,SMALL(IF('Référenciel tailles de bague'!$B:$B=$A13,ROW('Référenciel tailles de bague'!$B:$B)),4)),""))</f>
        <v/>
      </c>
      <c r="O13" s="9" t="str">
        <f t="shared" si="0"/>
        <v/>
      </c>
    </row>
    <row r="14" spans="1:15" x14ac:dyDescent="0.25">
      <c r="C14" s="16" t="str">
        <f>IF(OR(A14="",AND(COUNTIF(K14:N14,B14)=0,K14&lt;&gt;"")),"",IFERROR(VLOOKUP(I14,'Caractéristique types de bagues'!A:B,2,FALSE),""))</f>
        <v/>
      </c>
      <c r="D14" s="16" t="str">
        <f>IF(OR(A14="",AND(COUNTIF(K14:N14,B14)=0,K14&lt;&gt;"")),"",IFERROR(VLOOKUP(I14,'Caractéristique types de bagues'!A:G,7,FALSE),""))</f>
        <v/>
      </c>
      <c r="E14" s="16" t="str">
        <f>IF(OR(A14="",AND(COUNTIF(K14:N14,B14)=0,K14&lt;&gt;"")),"",IFERROR(VLOOKUP(O14,'Référenciel tailles de bague'!F:H,3,FALSE),""))</f>
        <v/>
      </c>
      <c r="F14" s="1" t="str">
        <f>IF(A14="","",IFERROR(VLOOKUP(A14,'Référenciel tailles de bague'!B:C,2,FALSE),"!! code espèce inconnu !!"))</f>
        <v/>
      </c>
      <c r="I14" s="13" t="str">
        <f>IF(A14="","",IF(AND(COUNTIF(K14:N14,B14)=0,K14&lt;&gt;""),"!! Préciser une catégorie parmi :",IFERROR(VLOOKUP(O14,'Référenciel tailles de bague'!F:G,2,FALSE),"")))</f>
        <v/>
      </c>
      <c r="J14" s="14" t="str">
        <f>IF(AND(COUNTIF(K14:N14,B14)=0,K14&lt;&gt;""),CONCATENATE("   ",K14,"     ",L14,"     ",M14,"     ",N14),IFERROR(IF(VLOOKUP(O14,'Référenciel tailles de bague'!F:I,4,FALSE)=0,"",VLOOKUP(O14,'Référenciel tailles de bague'!F:I,4,FALSE)),""))</f>
        <v/>
      </c>
      <c r="K14" s="9" t="str">
        <f>IF($A14="","",IFERROR(IF(VLOOKUP(A14,'Référenciel tailles de bague'!B:E,4,FALSE)=0,"",VLOOKUP(A14,'Référenciel tailles de bague'!B:E,4,FALSE)),""))</f>
        <v/>
      </c>
      <c r="L14" s="9" t="str">
        <f t="array" ref="L14">IF($A14="","",IFERROR(INDEX('Référenciel tailles de bague'!$E:$E,SMALL(IF('Référenciel tailles de bague'!$B:$B=$A14,ROW('Référenciel tailles de bague'!$B:$B)),2)),""))</f>
        <v/>
      </c>
      <c r="M14" s="9" t="str">
        <f t="array" ref="M14">IF($A14="","",IFERROR(INDEX('Référenciel tailles de bague'!$E:$E,SMALL(IF('Référenciel tailles de bague'!$B:$B=$A14,ROW('Référenciel tailles de bague'!$B:$B)),3)),""))</f>
        <v/>
      </c>
      <c r="N14" s="9" t="str">
        <f t="array" ref="N14">IF($A14="","",IFERROR(INDEX('Référenciel tailles de bague'!$E:$E,SMALL(IF('Référenciel tailles de bague'!$B:$B=$A14,ROW('Référenciel tailles de bague'!$B:$B)),4)),""))</f>
        <v/>
      </c>
      <c r="O14" s="9" t="str">
        <f t="shared" si="0"/>
        <v/>
      </c>
    </row>
    <row r="15" spans="1:15" x14ac:dyDescent="0.25">
      <c r="C15" s="16" t="str">
        <f>IF(OR(A15="",AND(COUNTIF(K15:N15,B15)=0,K15&lt;&gt;"")),"",IFERROR(VLOOKUP(I15,'Caractéristique types de bagues'!A:B,2,FALSE),""))</f>
        <v/>
      </c>
      <c r="D15" s="16" t="str">
        <f>IF(OR(A15="",AND(COUNTIF(K15:N15,B15)=0,K15&lt;&gt;"")),"",IFERROR(VLOOKUP(I15,'Caractéristique types de bagues'!A:G,7,FALSE),""))</f>
        <v/>
      </c>
      <c r="E15" s="16" t="str">
        <f>IF(OR(A15="",AND(COUNTIF(K15:N15,B15)=0,K15&lt;&gt;"")),"",IFERROR(VLOOKUP(O15,'Référenciel tailles de bague'!F:H,3,FALSE),""))</f>
        <v/>
      </c>
      <c r="F15" s="1" t="str">
        <f>IF(A15="","",IFERROR(VLOOKUP(A15,'Référenciel tailles de bague'!B:C,2,FALSE),"!! code espèce inconnu !!"))</f>
        <v/>
      </c>
      <c r="I15" s="13" t="str">
        <f>IF(A15="","",IF(AND(COUNTIF(K15:N15,B15)=0,K15&lt;&gt;""),"!! Préciser une catégorie parmi :",IFERROR(VLOOKUP(O15,'Référenciel tailles de bague'!F:G,2,FALSE),"")))</f>
        <v/>
      </c>
      <c r="J15" s="14" t="str">
        <f>IF(AND(COUNTIF(K15:N15,B15)=0,K15&lt;&gt;""),CONCATENATE("   ",K15,"     ",L15,"     ",M15,"     ",N15),IFERROR(IF(VLOOKUP(O15,'Référenciel tailles de bague'!F:I,4,FALSE)=0,"",VLOOKUP(O15,'Référenciel tailles de bague'!F:I,4,FALSE)),""))</f>
        <v/>
      </c>
      <c r="K15" s="9" t="str">
        <f>IF($A15="","",IFERROR(IF(VLOOKUP(A15,'Référenciel tailles de bague'!B:E,4,FALSE)=0,"",VLOOKUP(A15,'Référenciel tailles de bague'!B:E,4,FALSE)),""))</f>
        <v/>
      </c>
      <c r="L15" s="9" t="str">
        <f t="array" ref="L15">IF($A15="","",IFERROR(INDEX('Référenciel tailles de bague'!$E:$E,SMALL(IF('Référenciel tailles de bague'!$B:$B=$A15,ROW('Référenciel tailles de bague'!$B:$B)),2)),""))</f>
        <v/>
      </c>
      <c r="M15" s="9" t="str">
        <f t="array" ref="M15">IF($A15="","",IFERROR(INDEX('Référenciel tailles de bague'!$E:$E,SMALL(IF('Référenciel tailles de bague'!$B:$B=$A15,ROW('Référenciel tailles de bague'!$B:$B)),3)),""))</f>
        <v/>
      </c>
      <c r="N15" s="9" t="str">
        <f t="array" ref="N15">IF($A15="","",IFERROR(INDEX('Référenciel tailles de bague'!$E:$E,SMALL(IF('Référenciel tailles de bague'!$B:$B=$A15,ROW('Référenciel tailles de bague'!$B:$B)),4)),""))</f>
        <v/>
      </c>
      <c r="O15" s="9" t="str">
        <f t="shared" si="0"/>
        <v/>
      </c>
    </row>
    <row r="16" spans="1:15" x14ac:dyDescent="0.25">
      <c r="C16" s="16" t="str">
        <f>IF(OR(A16="",AND(COUNTIF(K16:N16,B16)=0,K16&lt;&gt;"")),"",IFERROR(VLOOKUP(I16,'Caractéristique types de bagues'!A:B,2,FALSE),""))</f>
        <v/>
      </c>
      <c r="D16" s="16" t="str">
        <f>IF(OR(A16="",AND(COUNTIF(K16:N16,B16)=0,K16&lt;&gt;"")),"",IFERROR(VLOOKUP(I16,'Caractéristique types de bagues'!A:G,7,FALSE),""))</f>
        <v/>
      </c>
      <c r="E16" s="16" t="str">
        <f>IF(OR(A16="",AND(COUNTIF(K16:N16,B16)=0,K16&lt;&gt;"")),"",IFERROR(VLOOKUP(O16,'Référenciel tailles de bague'!F:H,3,FALSE),""))</f>
        <v/>
      </c>
      <c r="F16" s="1" t="str">
        <f>IF(A16="","",IFERROR(VLOOKUP(A16,'Référenciel tailles de bague'!B:C,2,FALSE),"!! code espèce inconnu !!"))</f>
        <v/>
      </c>
      <c r="I16" s="13" t="str">
        <f>IF(A16="","",IF(AND(COUNTIF(K16:N16,B16)=0,K16&lt;&gt;""),"!! Préciser une catégorie parmi :",IFERROR(VLOOKUP(O16,'Référenciel tailles de bague'!F:G,2,FALSE),"")))</f>
        <v/>
      </c>
      <c r="J16" s="14" t="str">
        <f>IF(AND(COUNTIF(K16:N16,B16)=0,K16&lt;&gt;""),CONCATENATE("   ",K16,"     ",L16,"     ",M16,"     ",N16),IFERROR(IF(VLOOKUP(O16,'Référenciel tailles de bague'!F:I,4,FALSE)=0,"",VLOOKUP(O16,'Référenciel tailles de bague'!F:I,4,FALSE)),""))</f>
        <v/>
      </c>
      <c r="K16" s="9" t="str">
        <f>IF($A16="","",IFERROR(IF(VLOOKUP(A16,'Référenciel tailles de bague'!B:E,4,FALSE)=0,"",VLOOKUP(A16,'Référenciel tailles de bague'!B:E,4,FALSE)),""))</f>
        <v/>
      </c>
      <c r="L16" s="9" t="str">
        <f t="array" ref="L16">IF($A16="","",IFERROR(INDEX('Référenciel tailles de bague'!$E:$E,SMALL(IF('Référenciel tailles de bague'!$B:$B=$A16,ROW('Référenciel tailles de bague'!$B:$B)),2)),""))</f>
        <v/>
      </c>
      <c r="M16" s="9" t="str">
        <f t="array" ref="M16">IF($A16="","",IFERROR(INDEX('Référenciel tailles de bague'!$E:$E,SMALL(IF('Référenciel tailles de bague'!$B:$B=$A16,ROW('Référenciel tailles de bague'!$B:$B)),3)),""))</f>
        <v/>
      </c>
      <c r="N16" s="9" t="str">
        <f t="array" ref="N16">IF($A16="","",IFERROR(INDEX('Référenciel tailles de bague'!$E:$E,SMALL(IF('Référenciel tailles de bague'!$B:$B=$A16,ROW('Référenciel tailles de bague'!$B:$B)),4)),""))</f>
        <v/>
      </c>
      <c r="O16" s="9" t="str">
        <f t="shared" si="0"/>
        <v/>
      </c>
    </row>
    <row r="17" spans="3:15" x14ac:dyDescent="0.25">
      <c r="C17" s="16" t="str">
        <f>IF(OR(A17="",AND(COUNTIF(K17:N17,B17)=0,K17&lt;&gt;"")),"",IFERROR(VLOOKUP(I17,'Caractéristique types de bagues'!A:B,2,FALSE),""))</f>
        <v/>
      </c>
      <c r="D17" s="16" t="str">
        <f>IF(OR(A17="",AND(COUNTIF(K17:N17,B17)=0,K17&lt;&gt;"")),"",IFERROR(VLOOKUP(I17,'Caractéristique types de bagues'!A:G,7,FALSE),""))</f>
        <v/>
      </c>
      <c r="E17" s="16" t="str">
        <f>IF(OR(A17="",AND(COUNTIF(K17:N17,B17)=0,K17&lt;&gt;"")),"",IFERROR(VLOOKUP(O17,'Référenciel tailles de bague'!F:H,3,FALSE),""))</f>
        <v/>
      </c>
      <c r="F17" s="1" t="str">
        <f>IF(A17="","",IFERROR(VLOOKUP(A17,'Référenciel tailles de bague'!B:C,2,FALSE),"!! code espèce inconnu !!"))</f>
        <v/>
      </c>
      <c r="I17" s="13" t="str">
        <f>IF(A17="","",IF(AND(COUNTIF(K17:N17,B17)=0,K17&lt;&gt;""),"!! Préciser une catégorie parmi :",IFERROR(VLOOKUP(O17,'Référenciel tailles de bague'!F:G,2,FALSE),"")))</f>
        <v/>
      </c>
      <c r="J17" s="14" t="str">
        <f>IF(AND(COUNTIF(K17:N17,B17)=0,K17&lt;&gt;""),CONCATENATE("   ",K17,"     ",L17,"     ",M17,"     ",N17),IFERROR(IF(VLOOKUP(O17,'Référenciel tailles de bague'!F:I,4,FALSE)=0,"",VLOOKUP(O17,'Référenciel tailles de bague'!F:I,4,FALSE)),""))</f>
        <v/>
      </c>
      <c r="K17" s="9" t="str">
        <f>IF($A17="","",IFERROR(IF(VLOOKUP(A17,'Référenciel tailles de bague'!B:E,4,FALSE)=0,"",VLOOKUP(A17,'Référenciel tailles de bague'!B:E,4,FALSE)),""))</f>
        <v/>
      </c>
      <c r="L17" s="9" t="str">
        <f t="array" ref="L17">IF($A17="","",IFERROR(INDEX('Référenciel tailles de bague'!$E:$E,SMALL(IF('Référenciel tailles de bague'!$B:$B=$A17,ROW('Référenciel tailles de bague'!$B:$B)),2)),""))</f>
        <v/>
      </c>
      <c r="M17" s="9" t="str">
        <f t="array" ref="M17">IF($A17="","",IFERROR(INDEX('Référenciel tailles de bague'!$E:$E,SMALL(IF('Référenciel tailles de bague'!$B:$B=$A17,ROW('Référenciel tailles de bague'!$B:$B)),3)),""))</f>
        <v/>
      </c>
      <c r="N17" s="9" t="str">
        <f t="array" ref="N17">IF($A17="","",IFERROR(INDEX('Référenciel tailles de bague'!$E:$E,SMALL(IF('Référenciel tailles de bague'!$B:$B=$A17,ROW('Référenciel tailles de bague'!$B:$B)),4)),""))</f>
        <v/>
      </c>
      <c r="O17" s="9" t="str">
        <f t="shared" si="0"/>
        <v/>
      </c>
    </row>
    <row r="18" spans="3:15" x14ac:dyDescent="0.25">
      <c r="C18" s="16" t="str">
        <f>IF(OR(A18="",AND(COUNTIF(K18:N18,B18)=0,K18&lt;&gt;"")),"",IFERROR(VLOOKUP(I18,'Caractéristique types de bagues'!A:B,2,FALSE),""))</f>
        <v/>
      </c>
      <c r="D18" s="16" t="str">
        <f>IF(OR(A18="",AND(COUNTIF(K18:N18,B18)=0,K18&lt;&gt;"")),"",IFERROR(VLOOKUP(I18,'Caractéristique types de bagues'!A:G,7,FALSE),""))</f>
        <v/>
      </c>
      <c r="E18" s="16" t="str">
        <f>IF(OR(A18="",AND(COUNTIF(K18:N18,B18)=0,K18&lt;&gt;"")),"",IFERROR(VLOOKUP(O18,'Référenciel tailles de bague'!F:H,3,FALSE),""))</f>
        <v/>
      </c>
      <c r="F18" s="1" t="str">
        <f>IF(A18="","",IFERROR(VLOOKUP(A18,'Référenciel tailles de bague'!B:C,2,FALSE),"!! code espèce inconnu !!"))</f>
        <v/>
      </c>
      <c r="I18" s="13" t="str">
        <f>IF(A18="","",IF(AND(COUNTIF(K18:N18,B18)=0,K18&lt;&gt;""),"!! Préciser une catégorie parmi :",IFERROR(VLOOKUP(O18,'Référenciel tailles de bague'!F:G,2,FALSE),"")))</f>
        <v/>
      </c>
      <c r="J18" s="14" t="str">
        <f>IF(AND(COUNTIF(K18:N18,B18)=0,K18&lt;&gt;""),CONCATENATE("   ",K18,"     ",L18,"     ",M18,"     ",N18),IFERROR(IF(VLOOKUP(O18,'Référenciel tailles de bague'!F:I,4,FALSE)=0,"",VLOOKUP(O18,'Référenciel tailles de bague'!F:I,4,FALSE)),""))</f>
        <v/>
      </c>
      <c r="K18" s="9" t="str">
        <f>IF($A18="","",IFERROR(IF(VLOOKUP(A18,'Référenciel tailles de bague'!B:E,4,FALSE)=0,"",VLOOKUP(A18,'Référenciel tailles de bague'!B:E,4,FALSE)),""))</f>
        <v/>
      </c>
      <c r="L18" s="9" t="str">
        <f t="array" ref="L18">IF($A18="","",IFERROR(INDEX('Référenciel tailles de bague'!$E:$E,SMALL(IF('Référenciel tailles de bague'!$B:$B=$A18,ROW('Référenciel tailles de bague'!$B:$B)),2)),""))</f>
        <v/>
      </c>
      <c r="M18" s="9" t="str">
        <f t="array" ref="M18">IF($A18="","",IFERROR(INDEX('Référenciel tailles de bague'!$E:$E,SMALL(IF('Référenciel tailles de bague'!$B:$B=$A18,ROW('Référenciel tailles de bague'!$B:$B)),3)),""))</f>
        <v/>
      </c>
      <c r="N18" s="9" t="str">
        <f t="array" ref="N18">IF($A18="","",IFERROR(INDEX('Référenciel tailles de bague'!$E:$E,SMALL(IF('Référenciel tailles de bague'!$B:$B=$A18,ROW('Référenciel tailles de bague'!$B:$B)),4)),""))</f>
        <v/>
      </c>
      <c r="O18" s="9" t="str">
        <f t="shared" si="0"/>
        <v/>
      </c>
    </row>
    <row r="19" spans="3:15" x14ac:dyDescent="0.25">
      <c r="C19" s="16" t="str">
        <f>IF(OR(A19="",AND(COUNTIF(K19:N19,B19)=0,K19&lt;&gt;"")),"",IFERROR(VLOOKUP(I19,'Caractéristique types de bagues'!A:B,2,FALSE),""))</f>
        <v/>
      </c>
      <c r="D19" s="16" t="str">
        <f>IF(OR(A19="",AND(COUNTIF(K19:N19,B19)=0,K19&lt;&gt;"")),"",IFERROR(VLOOKUP(I19,'Caractéristique types de bagues'!A:G,7,FALSE),""))</f>
        <v/>
      </c>
      <c r="E19" s="16" t="str">
        <f>IF(OR(A19="",AND(COUNTIF(K19:N19,B19)=0,K19&lt;&gt;"")),"",IFERROR(VLOOKUP(O19,'Référenciel tailles de bague'!F:H,3,FALSE),""))</f>
        <v/>
      </c>
      <c r="F19" s="1" t="str">
        <f>IF(A19="","",IFERROR(VLOOKUP(A19,'Référenciel tailles de bague'!B:C,2,FALSE),"!! code espèce inconnu !!"))</f>
        <v/>
      </c>
      <c r="I19" s="13" t="str">
        <f>IF(A19="","",IF(AND(COUNTIF(K19:N19,B19)=0,K19&lt;&gt;""),"!! Préciser une catégorie parmi :",IFERROR(VLOOKUP(O19,'Référenciel tailles de bague'!F:G,2,FALSE),"")))</f>
        <v/>
      </c>
      <c r="J19" s="14" t="str">
        <f>IF(AND(COUNTIF(K19:N19,B19)=0,K19&lt;&gt;""),CONCATENATE("   ",K19,"     ",L19,"     ",M19,"     ",N19),IFERROR(IF(VLOOKUP(O19,'Référenciel tailles de bague'!F:I,4,FALSE)=0,"",VLOOKUP(O19,'Référenciel tailles de bague'!F:I,4,FALSE)),""))</f>
        <v/>
      </c>
      <c r="K19" s="9" t="str">
        <f>IF($A19="","",IFERROR(IF(VLOOKUP(A19,'Référenciel tailles de bague'!B:E,4,FALSE)=0,"",VLOOKUP(A19,'Référenciel tailles de bague'!B:E,4,FALSE)),""))</f>
        <v/>
      </c>
      <c r="L19" s="9" t="str">
        <f t="array" ref="L19">IF($A19="","",IFERROR(INDEX('Référenciel tailles de bague'!$E:$E,SMALL(IF('Référenciel tailles de bague'!$B:$B=$A19,ROW('Référenciel tailles de bague'!$B:$B)),2)),""))</f>
        <v/>
      </c>
      <c r="M19" s="9" t="str">
        <f t="array" ref="M19">IF($A19="","",IFERROR(INDEX('Référenciel tailles de bague'!$E:$E,SMALL(IF('Référenciel tailles de bague'!$B:$B=$A19,ROW('Référenciel tailles de bague'!$B:$B)),3)),""))</f>
        <v/>
      </c>
      <c r="N19" s="9" t="str">
        <f t="array" ref="N19">IF($A19="","",IFERROR(INDEX('Référenciel tailles de bague'!$E:$E,SMALL(IF('Référenciel tailles de bague'!$B:$B=$A19,ROW('Référenciel tailles de bague'!$B:$B)),4)),""))</f>
        <v/>
      </c>
      <c r="O19" s="9" t="str">
        <f t="shared" si="0"/>
        <v/>
      </c>
    </row>
    <row r="20" spans="3:15" x14ac:dyDescent="0.25">
      <c r="C20" s="16" t="str">
        <f>IF(OR(A20="",AND(COUNTIF(K20:N20,B20)=0,K20&lt;&gt;"")),"",IFERROR(VLOOKUP(I20,'Caractéristique types de bagues'!A:B,2,FALSE),""))</f>
        <v/>
      </c>
      <c r="D20" s="16" t="str">
        <f>IF(OR(A20="",AND(COUNTIF(K20:N20,B20)=0,K20&lt;&gt;"")),"",IFERROR(VLOOKUP(I20,'Caractéristique types de bagues'!A:G,7,FALSE),""))</f>
        <v/>
      </c>
      <c r="E20" s="16" t="str">
        <f>IF(OR(A20="",AND(COUNTIF(K20:N20,B20)=0,K20&lt;&gt;"")),"",IFERROR(VLOOKUP(O20,'Référenciel tailles de bague'!F:H,3,FALSE),""))</f>
        <v/>
      </c>
      <c r="F20" s="1" t="str">
        <f>IF(A20="","",IFERROR(VLOOKUP(A20,'Référenciel tailles de bague'!B:C,2,FALSE),"!! code espèce inconnu !!"))</f>
        <v/>
      </c>
      <c r="I20" s="13" t="str">
        <f>IF(A20="","",IF(AND(COUNTIF(K20:N20,B20)=0,K20&lt;&gt;""),"!! Préciser une catégorie parmi :",IFERROR(VLOOKUP(O20,'Référenciel tailles de bague'!F:G,2,FALSE),"")))</f>
        <v/>
      </c>
      <c r="J20" s="14" t="str">
        <f>IF(AND(COUNTIF(K20:N20,B20)=0,K20&lt;&gt;""),CONCATENATE("   ",K20,"     ",L20,"     ",M20,"     ",N20),IFERROR(IF(VLOOKUP(O20,'Référenciel tailles de bague'!F:I,4,FALSE)=0,"",VLOOKUP(O20,'Référenciel tailles de bague'!F:I,4,FALSE)),""))</f>
        <v/>
      </c>
      <c r="K20" s="9" t="str">
        <f>IF($A20="","",IFERROR(IF(VLOOKUP(A20,'Référenciel tailles de bague'!B:E,4,FALSE)=0,"",VLOOKUP(A20,'Référenciel tailles de bague'!B:E,4,FALSE)),""))</f>
        <v/>
      </c>
      <c r="L20" s="9" t="str">
        <f t="array" ref="L20">IF($A20="","",IFERROR(INDEX('Référenciel tailles de bague'!$E:$E,SMALL(IF('Référenciel tailles de bague'!$B:$B=$A20,ROW('Référenciel tailles de bague'!$B:$B)),2)),""))</f>
        <v/>
      </c>
      <c r="M20" s="9" t="str">
        <f t="array" ref="M20">IF($A20="","",IFERROR(INDEX('Référenciel tailles de bague'!$E:$E,SMALL(IF('Référenciel tailles de bague'!$B:$B=$A20,ROW('Référenciel tailles de bague'!$B:$B)),3)),""))</f>
        <v/>
      </c>
      <c r="N20" s="9" t="str">
        <f t="array" ref="N20">IF($A20="","",IFERROR(INDEX('Référenciel tailles de bague'!$E:$E,SMALL(IF('Référenciel tailles de bague'!$B:$B=$A20,ROW('Référenciel tailles de bague'!$B:$B)),4)),""))</f>
        <v/>
      </c>
      <c r="O20" s="9" t="str">
        <f t="shared" si="0"/>
        <v/>
      </c>
    </row>
    <row r="21" spans="3:15" x14ac:dyDescent="0.25">
      <c r="C21" s="16" t="str">
        <f>IF(OR(A21="",AND(COUNTIF(K21:N21,B21)=0,K21&lt;&gt;"")),"",IFERROR(VLOOKUP(I21,'Caractéristique types de bagues'!A:B,2,FALSE),""))</f>
        <v/>
      </c>
      <c r="D21" s="16" t="str">
        <f>IF(OR(A21="",AND(COUNTIF(K21:N21,B21)=0,K21&lt;&gt;"")),"",IFERROR(VLOOKUP(I21,'Caractéristique types de bagues'!A:G,7,FALSE),""))</f>
        <v/>
      </c>
      <c r="E21" s="16" t="str">
        <f>IF(OR(A21="",AND(COUNTIF(K21:N21,B21)=0,K21&lt;&gt;"")),"",IFERROR(VLOOKUP(O21,'Référenciel tailles de bague'!F:H,3,FALSE),""))</f>
        <v/>
      </c>
      <c r="F21" s="1" t="str">
        <f>IF(A21="","",IFERROR(VLOOKUP(A21,'Référenciel tailles de bague'!B:C,2,FALSE),"!! code espèce inconnu !!"))</f>
        <v/>
      </c>
      <c r="I21" s="13" t="str">
        <f>IF(A21="","",IF(AND(COUNTIF(K21:N21,B21)=0,K21&lt;&gt;""),"!! Préciser une catégorie parmi :",IFERROR(VLOOKUP(O21,'Référenciel tailles de bague'!F:G,2,FALSE),"")))</f>
        <v/>
      </c>
      <c r="J21" s="14" t="str">
        <f>IF(AND(COUNTIF(K21:N21,B21)=0,K21&lt;&gt;""),CONCATENATE("   ",K21,"     ",L21,"     ",M21,"     ",N21),IFERROR(IF(VLOOKUP(O21,'Référenciel tailles de bague'!F:I,4,FALSE)=0,"",VLOOKUP(O21,'Référenciel tailles de bague'!F:I,4,FALSE)),""))</f>
        <v/>
      </c>
      <c r="K21" s="9" t="str">
        <f>IF($A21="","",IFERROR(IF(VLOOKUP(A21,'Référenciel tailles de bague'!B:E,4,FALSE)=0,"",VLOOKUP(A21,'Référenciel tailles de bague'!B:E,4,FALSE)),""))</f>
        <v/>
      </c>
      <c r="L21" s="9" t="str">
        <f t="array" ref="L21">IF($A21="","",IFERROR(INDEX('Référenciel tailles de bague'!$E:$E,SMALL(IF('Référenciel tailles de bague'!$B:$B=$A21,ROW('Référenciel tailles de bague'!$B:$B)),2)),""))</f>
        <v/>
      </c>
      <c r="M21" s="9" t="str">
        <f t="array" ref="M21">IF($A21="","",IFERROR(INDEX('Référenciel tailles de bague'!$E:$E,SMALL(IF('Référenciel tailles de bague'!$B:$B=$A21,ROW('Référenciel tailles de bague'!$B:$B)),3)),""))</f>
        <v/>
      </c>
      <c r="N21" s="9" t="str">
        <f t="array" ref="N21">IF($A21="","",IFERROR(INDEX('Référenciel tailles de bague'!$E:$E,SMALL(IF('Référenciel tailles de bague'!$B:$B=$A21,ROW('Référenciel tailles de bague'!$B:$B)),4)),""))</f>
        <v/>
      </c>
      <c r="O21" s="9" t="str">
        <f t="shared" si="0"/>
        <v/>
      </c>
    </row>
    <row r="22" spans="3:15" x14ac:dyDescent="0.25">
      <c r="C22" s="16" t="str">
        <f>IF(OR(A22="",AND(COUNTIF(K22:N22,B22)=0,K22&lt;&gt;"")),"",IFERROR(VLOOKUP(I22,'Caractéristique types de bagues'!A:B,2,FALSE),""))</f>
        <v/>
      </c>
      <c r="D22" s="16" t="str">
        <f>IF(OR(A22="",AND(COUNTIF(K22:N22,B22)=0,K22&lt;&gt;"")),"",IFERROR(VLOOKUP(I22,'Caractéristique types de bagues'!A:G,7,FALSE),""))</f>
        <v/>
      </c>
      <c r="E22" s="16" t="str">
        <f>IF(OR(A22="",AND(COUNTIF(K22:N22,B22)=0,K22&lt;&gt;"")),"",IFERROR(VLOOKUP(O22,'Référenciel tailles de bague'!F:H,3,FALSE),""))</f>
        <v/>
      </c>
      <c r="F22" s="1" t="str">
        <f>IF(A22="","",IFERROR(VLOOKUP(A22,'Référenciel tailles de bague'!B:C,2,FALSE),"!! code espèce inconnu !!"))</f>
        <v/>
      </c>
      <c r="I22" s="13" t="str">
        <f>IF(A22="","",IF(AND(COUNTIF(K22:N22,B22)=0,K22&lt;&gt;""),"!! Préciser une catégorie parmi :",IFERROR(VLOOKUP(O22,'Référenciel tailles de bague'!F:G,2,FALSE),"")))</f>
        <v/>
      </c>
      <c r="J22" s="14" t="str">
        <f>IF(AND(COUNTIF(K22:N22,B22)=0,K22&lt;&gt;""),CONCATENATE("   ",K22,"     ",L22,"     ",M22,"     ",N22),IFERROR(IF(VLOOKUP(O22,'Référenciel tailles de bague'!F:I,4,FALSE)=0,"",VLOOKUP(O22,'Référenciel tailles de bague'!F:I,4,FALSE)),""))</f>
        <v/>
      </c>
      <c r="K22" s="9" t="str">
        <f>IF($A22="","",IFERROR(IF(VLOOKUP(A22,'Référenciel tailles de bague'!B:E,4,FALSE)=0,"",VLOOKUP(A22,'Référenciel tailles de bague'!B:E,4,FALSE)),""))</f>
        <v/>
      </c>
      <c r="L22" s="9" t="str">
        <f t="array" ref="L22">IF($A22="","",IFERROR(INDEX('Référenciel tailles de bague'!$E:$E,SMALL(IF('Référenciel tailles de bague'!$B:$B=$A22,ROW('Référenciel tailles de bague'!$B:$B)),2)),""))</f>
        <v/>
      </c>
      <c r="M22" s="9" t="str">
        <f t="array" ref="M22">IF($A22="","",IFERROR(INDEX('Référenciel tailles de bague'!$E:$E,SMALL(IF('Référenciel tailles de bague'!$B:$B=$A22,ROW('Référenciel tailles de bague'!$B:$B)),3)),""))</f>
        <v/>
      </c>
      <c r="N22" s="9" t="str">
        <f t="array" ref="N22">IF($A22="","",IFERROR(INDEX('Référenciel tailles de bague'!$E:$E,SMALL(IF('Référenciel tailles de bague'!$B:$B=$A22,ROW('Référenciel tailles de bague'!$B:$B)),4)),""))</f>
        <v/>
      </c>
      <c r="O22" s="9" t="str">
        <f t="shared" si="0"/>
        <v/>
      </c>
    </row>
    <row r="23" spans="3:15" x14ac:dyDescent="0.25">
      <c r="C23" s="16" t="str">
        <f>IF(OR(A23="",AND(COUNTIF(K23:N23,B23)=0,K23&lt;&gt;"")),"",IFERROR(VLOOKUP(I23,'Caractéristique types de bagues'!A:B,2,FALSE),""))</f>
        <v/>
      </c>
      <c r="E23" s="16" t="str">
        <f>IF(OR(A23="",AND(COUNTIF(K23:N23,B23)=0,K23&lt;&gt;"")),"",IFERROR(VLOOKUP(O23,'Référenciel tailles de bague'!F:H,3,FALSE),""))</f>
        <v/>
      </c>
      <c r="F23" s="1" t="str">
        <f>IF(A23="","",IFERROR(VLOOKUP(A23,'Référenciel tailles de bague'!B:C,2,FALSE),"!! code espèce inconnu !!"))</f>
        <v/>
      </c>
      <c r="I23" s="13" t="str">
        <f>IF(A23="","",IF(AND(COUNTIF(K23:N23,B23)=0,K23&lt;&gt;""),"!! Préciser une catégorie parmi :",IFERROR(VLOOKUP(O23,'Référenciel tailles de bague'!F:G,2,FALSE),"")))</f>
        <v/>
      </c>
      <c r="J23" s="14" t="str">
        <f>IF(AND(COUNTIF(K23:N23,B23)=0,K23&lt;&gt;""),CONCATENATE("   ",K23,"     ",L23,"     ",M23,"     ",N23),IFERROR(IF(VLOOKUP(O23,'Référenciel tailles de bague'!F:I,4,FALSE)=0,"",VLOOKUP(O23,'Référenciel tailles de bague'!F:I,4,FALSE)),""))</f>
        <v/>
      </c>
      <c r="K23" s="9" t="str">
        <f>IF($A23="","",IFERROR(IF(VLOOKUP(A23,'Référenciel tailles de bague'!B:E,4,FALSE)=0,"",VLOOKUP(A23,'Référenciel tailles de bague'!B:E,4,FALSE)),""))</f>
        <v/>
      </c>
      <c r="L23" s="9" t="str">
        <f t="array" ref="L23">IF($A23="","",IFERROR(INDEX('Référenciel tailles de bague'!$E:$E,SMALL(IF('Référenciel tailles de bague'!$B:$B=$A23,ROW('Référenciel tailles de bague'!$B:$B)),2)),""))</f>
        <v/>
      </c>
      <c r="M23" s="9" t="str">
        <f t="array" ref="M23">IF($A23="","",IFERROR(INDEX('Référenciel tailles de bague'!$E:$E,SMALL(IF('Référenciel tailles de bague'!$B:$B=$A23,ROW('Référenciel tailles de bague'!$B:$B)),3)),""))</f>
        <v/>
      </c>
      <c r="N23" s="9" t="str">
        <f t="array" ref="N23">IF($A23="","",IFERROR(INDEX('Référenciel tailles de bague'!$E:$E,SMALL(IF('Référenciel tailles de bague'!$B:$B=$A23,ROW('Référenciel tailles de bague'!$B:$B)),4)),""))</f>
        <v/>
      </c>
      <c r="O23" s="9" t="str">
        <f t="shared" si="0"/>
        <v/>
      </c>
    </row>
    <row r="24" spans="3:15" x14ac:dyDescent="0.25">
      <c r="C24" s="16" t="str">
        <f>IF(OR(A24="",AND(COUNTIF(K24:N24,B24)=0,K24&lt;&gt;"")),"",IFERROR(VLOOKUP(I24,'Caractéristique types de bagues'!A:B,2,FALSE),""))</f>
        <v/>
      </c>
      <c r="D24" s="16" t="str">
        <f>IF(OR(A24="",AND(COUNTIF(K24:N24,B24)=0,K24&lt;&gt;"")),"",IFERROR(VLOOKUP(I24,'Caractéristique types de bagues'!A:G,7,FALSE),""))</f>
        <v/>
      </c>
      <c r="E24" s="16" t="str">
        <f>IF(OR(A24="",AND(COUNTIF(K24:N24,B24)=0,K24&lt;&gt;"")),"",IFERROR(VLOOKUP(O24,'Référenciel tailles de bague'!F:H,3,FALSE),""))</f>
        <v/>
      </c>
      <c r="F24" s="1" t="str">
        <f>IF(A24="","",IFERROR(VLOOKUP(A24,'Référenciel tailles de bague'!B:C,2,FALSE),"!! code espèce inconnu !!"))</f>
        <v/>
      </c>
      <c r="I24" s="13" t="str">
        <f>IF(A24="","",IF(AND(COUNTIF(K24:N24,B24)=0,K24&lt;&gt;""),"!! Préciser une catégorie parmi :",IFERROR(VLOOKUP(O24,'Référenciel tailles de bague'!F:G,2,FALSE),"")))</f>
        <v/>
      </c>
      <c r="J24" s="14" t="str">
        <f>IF(AND(COUNTIF(K24:N24,B24)=0,K24&lt;&gt;""),CONCATENATE("   ",K24,"     ",L24,"     ",M24,"     ",N24),IFERROR(IF(VLOOKUP(O24,'Référenciel tailles de bague'!F:I,4,FALSE)=0,"",VLOOKUP(O24,'Référenciel tailles de bague'!F:I,4,FALSE)),""))</f>
        <v/>
      </c>
      <c r="K24" s="9" t="str">
        <f>IF($A24="","",IFERROR(IF(VLOOKUP(A24,'Référenciel tailles de bague'!B:E,4,FALSE)=0,"",VLOOKUP(A24,'Référenciel tailles de bague'!B:E,4,FALSE)),""))</f>
        <v/>
      </c>
      <c r="L24" s="9" t="str">
        <f t="array" ref="L24">IF($A24="","",IFERROR(INDEX('Référenciel tailles de bague'!$E:$E,SMALL(IF('Référenciel tailles de bague'!$B:$B=$A24,ROW('Référenciel tailles de bague'!$B:$B)),2)),""))</f>
        <v/>
      </c>
      <c r="M24" s="9" t="str">
        <f t="array" ref="M24">IF($A24="","",IFERROR(INDEX('Référenciel tailles de bague'!$E:$E,SMALL(IF('Référenciel tailles de bague'!$B:$B=$A24,ROW('Référenciel tailles de bague'!$B:$B)),3)),""))</f>
        <v/>
      </c>
      <c r="N24" s="9" t="str">
        <f t="array" ref="N24">IF($A24="","",IFERROR(INDEX('Référenciel tailles de bague'!$E:$E,SMALL(IF('Référenciel tailles de bague'!$B:$B=$A24,ROW('Référenciel tailles de bague'!$B:$B)),4)),""))</f>
        <v/>
      </c>
      <c r="O24" s="9" t="str">
        <f t="shared" si="0"/>
        <v/>
      </c>
    </row>
    <row r="25" spans="3:15" x14ac:dyDescent="0.25">
      <c r="C25" s="16" t="str">
        <f>IF(OR(A25="",AND(COUNTIF(K25:N25,B25)=0,K25&lt;&gt;"")),"",IFERROR(VLOOKUP(I25,'Caractéristique types de bagues'!A:B,2,FALSE),""))</f>
        <v/>
      </c>
      <c r="D25" s="16" t="str">
        <f>IF(OR(A25="",AND(COUNTIF(K25:N25,B25)=0,K25&lt;&gt;"")),"",IFERROR(VLOOKUP(I25,'Caractéristique types de bagues'!A:G,7,FALSE),""))</f>
        <v/>
      </c>
      <c r="E25" s="16" t="str">
        <f>IF(OR(A25="",AND(COUNTIF(K25:N25,B25)=0,K25&lt;&gt;"")),"",IFERROR(VLOOKUP(O25,'Référenciel tailles de bague'!F:H,3,FALSE),""))</f>
        <v/>
      </c>
      <c r="F25" s="1" t="str">
        <f>IF(A25="","",IFERROR(VLOOKUP(A25,'Référenciel tailles de bague'!B:C,2,FALSE),"!! code espèce inconnu !!"))</f>
        <v/>
      </c>
      <c r="I25" s="13" t="str">
        <f>IF(A25="","",IF(AND(COUNTIF(K25:N25,B25)=0,K25&lt;&gt;""),"!! Préciser une catégorie parmi :",IFERROR(VLOOKUP(O25,'Référenciel tailles de bague'!F:G,2,FALSE),"")))</f>
        <v/>
      </c>
      <c r="J25" s="14" t="str">
        <f>IF(AND(COUNTIF(K25:N25,B25)=0,K25&lt;&gt;""),CONCATENATE("   ",K25,"     ",L25,"     ",M25,"     ",N25),IFERROR(IF(VLOOKUP(O25,'Référenciel tailles de bague'!F:I,4,FALSE)=0,"",VLOOKUP(O25,'Référenciel tailles de bague'!F:I,4,FALSE)),""))</f>
        <v/>
      </c>
      <c r="K25" s="9" t="str">
        <f>IF($A25="","",IFERROR(IF(VLOOKUP(A25,'Référenciel tailles de bague'!B:E,4,FALSE)=0,"",VLOOKUP(A25,'Référenciel tailles de bague'!B:E,4,FALSE)),""))</f>
        <v/>
      </c>
      <c r="L25" s="9" t="str">
        <f t="array" ref="L25">IF($A25="","",IFERROR(INDEX('Référenciel tailles de bague'!$E:$E,SMALL(IF('Référenciel tailles de bague'!$B:$B=$A25,ROW('Référenciel tailles de bague'!$B:$B)),2)),""))</f>
        <v/>
      </c>
      <c r="M25" s="9" t="str">
        <f t="array" ref="M25">IF($A25="","",IFERROR(INDEX('Référenciel tailles de bague'!$E:$E,SMALL(IF('Référenciel tailles de bague'!$B:$B=$A25,ROW('Référenciel tailles de bague'!$B:$B)),3)),""))</f>
        <v/>
      </c>
      <c r="N25" s="9" t="str">
        <f t="array" ref="N25">IF($A25="","",IFERROR(INDEX('Référenciel tailles de bague'!$E:$E,SMALL(IF('Référenciel tailles de bague'!$B:$B=$A25,ROW('Référenciel tailles de bague'!$B:$B)),4)),""))</f>
        <v/>
      </c>
      <c r="O25" s="9" t="str">
        <f t="shared" si="0"/>
        <v/>
      </c>
    </row>
    <row r="26" spans="3:15" x14ac:dyDescent="0.25">
      <c r="C26" s="16" t="str">
        <f>IF(OR(A26="",AND(COUNTIF(K26:N26,B26)=0,K26&lt;&gt;"")),"",IFERROR(VLOOKUP(I26,'Caractéristique types de bagues'!A:B,2,FALSE),""))</f>
        <v/>
      </c>
      <c r="D26" s="16" t="str">
        <f>IF(OR(A26="",AND(COUNTIF(K26:N26,B26)=0,K26&lt;&gt;"")),"",IFERROR(VLOOKUP(I26,'Caractéristique types de bagues'!A:G,7,FALSE),""))</f>
        <v/>
      </c>
      <c r="E26" s="16" t="str">
        <f>IF(OR(A26="",AND(COUNTIF(K26:N26,B26)=0,K26&lt;&gt;"")),"",IFERROR(VLOOKUP(O26,'Référenciel tailles de bague'!F:H,3,FALSE),""))</f>
        <v/>
      </c>
      <c r="F26" s="1" t="str">
        <f>IF(A26="","",IFERROR(VLOOKUP(A26,'Référenciel tailles de bague'!B:C,2,FALSE),"!! code espèce inconnu !!"))</f>
        <v/>
      </c>
      <c r="I26" s="13" t="str">
        <f>IF(A26="","",IF(AND(COUNTIF(K26:N26,B26)=0,K26&lt;&gt;""),"!! Préciser une catégorie parmi :",IFERROR(VLOOKUP(O26,'Référenciel tailles de bague'!F:G,2,FALSE),"")))</f>
        <v/>
      </c>
      <c r="J26" s="14" t="str">
        <f>IF(AND(COUNTIF(K26:N26,B26)=0,K26&lt;&gt;""),CONCATENATE("   ",K26,"     ",L26,"     ",M26,"     ",N26),IFERROR(IF(VLOOKUP(O26,'Référenciel tailles de bague'!F:I,4,FALSE)=0,"",VLOOKUP(O26,'Référenciel tailles de bague'!F:I,4,FALSE)),""))</f>
        <v/>
      </c>
      <c r="K26" s="9" t="str">
        <f>IF($A26="","",IFERROR(IF(VLOOKUP(A26,'Référenciel tailles de bague'!B:E,4,FALSE)=0,"",VLOOKUP(A26,'Référenciel tailles de bague'!B:E,4,FALSE)),""))</f>
        <v/>
      </c>
      <c r="L26" s="9" t="str">
        <f t="array" ref="L26">IF($A26="","",IFERROR(INDEX('Référenciel tailles de bague'!$E:$E,SMALL(IF('Référenciel tailles de bague'!$B:$B=$A26,ROW('Référenciel tailles de bague'!$B:$B)),2)),""))</f>
        <v/>
      </c>
      <c r="M26" s="9" t="str">
        <f t="array" ref="M26">IF($A26="","",IFERROR(INDEX('Référenciel tailles de bague'!$E:$E,SMALL(IF('Référenciel tailles de bague'!$B:$B=$A26,ROW('Référenciel tailles de bague'!$B:$B)),3)),""))</f>
        <v/>
      </c>
      <c r="N26" s="9" t="str">
        <f t="array" ref="N26">IF($A26="","",IFERROR(INDEX('Référenciel tailles de bague'!$E:$E,SMALL(IF('Référenciel tailles de bague'!$B:$B=$A26,ROW('Référenciel tailles de bague'!$B:$B)),4)),""))</f>
        <v/>
      </c>
      <c r="O26" s="9" t="str">
        <f t="shared" si="0"/>
        <v/>
      </c>
    </row>
    <row r="27" spans="3:15" x14ac:dyDescent="0.25">
      <c r="C27" s="16" t="str">
        <f>IF(OR(A27="",AND(COUNTIF(K27:N27,B27)=0,K27&lt;&gt;"")),"",IFERROR(VLOOKUP(I27,'Caractéristique types de bagues'!A:B,2,FALSE),""))</f>
        <v/>
      </c>
      <c r="D27" s="16" t="str">
        <f>IF(OR(A27="",AND(COUNTIF(K27:N27,B27)=0,K27&lt;&gt;"")),"",IFERROR(VLOOKUP(I27,'Caractéristique types de bagues'!A:G,7,FALSE),""))</f>
        <v/>
      </c>
      <c r="E27" s="16" t="str">
        <f>IF(OR(A27="",AND(COUNTIF(K27:N27,B27)=0,K27&lt;&gt;"")),"",IFERROR(VLOOKUP(O27,'Référenciel tailles de bague'!F:H,3,FALSE),""))</f>
        <v/>
      </c>
      <c r="F27" s="1" t="str">
        <f>IF(A27="","",IFERROR(VLOOKUP(A27,'Référenciel tailles de bague'!B:C,2,FALSE),"!! code espèce inconnu !!"))</f>
        <v/>
      </c>
      <c r="I27" s="13" t="str">
        <f>IF(A27="","",IF(AND(COUNTIF(K27:N27,B27)=0,K27&lt;&gt;""),"!! Préciser une catégorie parmi :",IFERROR(VLOOKUP(O27,'Référenciel tailles de bague'!F:G,2,FALSE),"")))</f>
        <v/>
      </c>
      <c r="J27" s="14" t="str">
        <f>IF(AND(COUNTIF(K27:N27,B27)=0,K27&lt;&gt;""),CONCATENATE("   ",K27,"     ",L27,"     ",M27,"     ",N27),IFERROR(IF(VLOOKUP(O27,'Référenciel tailles de bague'!F:I,4,FALSE)=0,"",VLOOKUP(O27,'Référenciel tailles de bague'!F:I,4,FALSE)),""))</f>
        <v/>
      </c>
      <c r="K27" s="9" t="str">
        <f>IF($A27="","",IFERROR(IF(VLOOKUP(A27,'Référenciel tailles de bague'!B:E,4,FALSE)=0,"",VLOOKUP(A27,'Référenciel tailles de bague'!B:E,4,FALSE)),""))</f>
        <v/>
      </c>
      <c r="L27" s="9" t="str">
        <f t="array" ref="L27">IF($A27="","",IFERROR(INDEX('Référenciel tailles de bague'!$E:$E,SMALL(IF('Référenciel tailles de bague'!$B:$B=$A27,ROW('Référenciel tailles de bague'!$B:$B)),2)),""))</f>
        <v/>
      </c>
      <c r="M27" s="9" t="str">
        <f t="array" ref="M27">IF($A27="","",IFERROR(INDEX('Référenciel tailles de bague'!$E:$E,SMALL(IF('Référenciel tailles de bague'!$B:$B=$A27,ROW('Référenciel tailles de bague'!$B:$B)),3)),""))</f>
        <v/>
      </c>
      <c r="N27" s="9" t="str">
        <f t="array" ref="N27">IF($A27="","",IFERROR(INDEX('Référenciel tailles de bague'!$E:$E,SMALL(IF('Référenciel tailles de bague'!$B:$B=$A27,ROW('Référenciel tailles de bague'!$B:$B)),4)),""))</f>
        <v/>
      </c>
      <c r="O27" s="9" t="str">
        <f t="shared" si="0"/>
        <v/>
      </c>
    </row>
    <row r="28" spans="3:15" x14ac:dyDescent="0.25">
      <c r="C28" s="16" t="str">
        <f>IF(OR(A28="",AND(COUNTIF(K28:N28,B28)=0,K28&lt;&gt;"")),"",IFERROR(VLOOKUP(I28,'Caractéristique types de bagues'!A:B,2,FALSE),""))</f>
        <v/>
      </c>
      <c r="D28" s="16" t="str">
        <f>IF(OR(A28="",AND(COUNTIF(K28:N28,B28)=0,K28&lt;&gt;"")),"",IFERROR(VLOOKUP(I28,'Caractéristique types de bagues'!A:G,7,FALSE),""))</f>
        <v/>
      </c>
      <c r="E28" s="16" t="str">
        <f>IF(OR(A28="",AND(COUNTIF(K28:N28,B28)=0,K28&lt;&gt;"")),"",IFERROR(VLOOKUP(O28,'Référenciel tailles de bague'!F:H,3,FALSE),""))</f>
        <v/>
      </c>
      <c r="F28" s="1" t="str">
        <f>IF(A28="","",IFERROR(VLOOKUP(A28,'Référenciel tailles de bague'!B:C,2,FALSE),"!! code espèce inconnu !!"))</f>
        <v/>
      </c>
      <c r="I28" s="13" t="str">
        <f>IF(A28="","",IF(AND(COUNTIF(K28:N28,B28)=0,K28&lt;&gt;""),"!! Préciser une catégorie parmi :",IFERROR(VLOOKUP(O28,'Référenciel tailles de bague'!F:G,2,FALSE),"")))</f>
        <v/>
      </c>
      <c r="J28" s="14" t="str">
        <f>IF(AND(COUNTIF(K28:N28,B28)=0,K28&lt;&gt;""),CONCATENATE("   ",K28,"     ",L28,"     ",M28,"     ",N28),IFERROR(IF(VLOOKUP(O28,'Référenciel tailles de bague'!F:I,4,FALSE)=0,"",VLOOKUP(O28,'Référenciel tailles de bague'!F:I,4,FALSE)),""))</f>
        <v/>
      </c>
      <c r="K28" s="9" t="str">
        <f>IF($A28="","",IFERROR(IF(VLOOKUP(A28,'Référenciel tailles de bague'!B:E,4,FALSE)=0,"",VLOOKUP(A28,'Référenciel tailles de bague'!B:E,4,FALSE)),""))</f>
        <v/>
      </c>
      <c r="L28" s="9" t="str">
        <f t="array" ref="L28">IF($A28="","",IFERROR(INDEX('Référenciel tailles de bague'!$E:$E,SMALL(IF('Référenciel tailles de bague'!$B:$B=$A28,ROW('Référenciel tailles de bague'!$B:$B)),2)),""))</f>
        <v/>
      </c>
      <c r="M28" s="9" t="str">
        <f t="array" ref="M28">IF($A28="","",IFERROR(INDEX('Référenciel tailles de bague'!$E:$E,SMALL(IF('Référenciel tailles de bague'!$B:$B=$A28,ROW('Référenciel tailles de bague'!$B:$B)),3)),""))</f>
        <v/>
      </c>
      <c r="N28" s="9" t="str">
        <f t="array" ref="N28">IF($A28="","",IFERROR(INDEX('Référenciel tailles de bague'!$E:$E,SMALL(IF('Référenciel tailles de bague'!$B:$B=$A28,ROW('Référenciel tailles de bague'!$B:$B)),4)),""))</f>
        <v/>
      </c>
      <c r="O28" s="9" t="str">
        <f t="shared" si="0"/>
        <v/>
      </c>
    </row>
    <row r="29" spans="3:15" x14ac:dyDescent="0.25">
      <c r="C29" s="16" t="str">
        <f>IF(OR(A29="",AND(COUNTIF(K29:N29,B29)=0,K29&lt;&gt;"")),"",IFERROR(VLOOKUP(I29,'Caractéristique types de bagues'!A:B,2,FALSE),""))</f>
        <v/>
      </c>
      <c r="D29" s="16" t="str">
        <f>IF(OR(A29="",AND(COUNTIF(K29:N29,B29)=0,K29&lt;&gt;"")),"",IFERROR(VLOOKUP(I29,'Caractéristique types de bagues'!A:G,7,FALSE),""))</f>
        <v/>
      </c>
      <c r="E29" s="16" t="str">
        <f>IF(OR(A29="",AND(COUNTIF(K29:N29,B29)=0,K29&lt;&gt;"")),"",IFERROR(VLOOKUP(O29,'Référenciel tailles de bague'!F:H,3,FALSE),""))</f>
        <v/>
      </c>
      <c r="F29" s="1" t="str">
        <f>IF(A29="","",IFERROR(VLOOKUP(A29,'Référenciel tailles de bague'!B:C,2,FALSE),"!! code espèce inconnu !!"))</f>
        <v/>
      </c>
      <c r="I29" s="13" t="str">
        <f>IF(A29="","",IF(AND(COUNTIF(K29:N29,B29)=0,K29&lt;&gt;""),"!! Préciser une catégorie parmi :",IFERROR(VLOOKUP(O29,'Référenciel tailles de bague'!F:G,2,FALSE),"")))</f>
        <v/>
      </c>
      <c r="J29" s="14" t="str">
        <f>IF(AND(COUNTIF(K29:N29,B29)=0,K29&lt;&gt;""),CONCATENATE("   ",K29,"     ",L29,"     ",M29,"     ",N29),IFERROR(IF(VLOOKUP(O29,'Référenciel tailles de bague'!F:I,4,FALSE)=0,"",VLOOKUP(O29,'Référenciel tailles de bague'!F:I,4,FALSE)),""))</f>
        <v/>
      </c>
      <c r="K29" s="9" t="str">
        <f>IF($A29="","",IFERROR(IF(VLOOKUP(A29,'Référenciel tailles de bague'!B:E,4,FALSE)=0,"",VLOOKUP(A29,'Référenciel tailles de bague'!B:E,4,FALSE)),""))</f>
        <v/>
      </c>
      <c r="L29" s="9" t="str">
        <f t="array" ref="L29">IF($A29="","",IFERROR(INDEX('Référenciel tailles de bague'!$E:$E,SMALL(IF('Référenciel tailles de bague'!$B:$B=$A29,ROW('Référenciel tailles de bague'!$B:$B)),2)),""))</f>
        <v/>
      </c>
      <c r="M29" s="9" t="str">
        <f t="array" ref="M29">IF($A29="","",IFERROR(INDEX('Référenciel tailles de bague'!$E:$E,SMALL(IF('Référenciel tailles de bague'!$B:$B=$A29,ROW('Référenciel tailles de bague'!$B:$B)),3)),""))</f>
        <v/>
      </c>
      <c r="N29" s="9" t="str">
        <f t="array" ref="N29">IF($A29="","",IFERROR(INDEX('Référenciel tailles de bague'!$E:$E,SMALL(IF('Référenciel tailles de bague'!$B:$B=$A29,ROW('Référenciel tailles de bague'!$B:$B)),4)),""))</f>
        <v/>
      </c>
      <c r="O29" s="9" t="str">
        <f t="shared" si="0"/>
        <v/>
      </c>
    </row>
    <row r="30" spans="3:15" x14ac:dyDescent="0.25">
      <c r="C30" s="16" t="str">
        <f>IF(OR(A30="",AND(COUNTIF(K30:N30,B30)=0,K30&lt;&gt;"")),"",IFERROR(VLOOKUP(I30,'Caractéristique types de bagues'!A:B,2,FALSE),""))</f>
        <v/>
      </c>
      <c r="D30" s="16" t="str">
        <f>IF(OR(A30="",AND(COUNTIF(K30:N30,B30)=0,K30&lt;&gt;"")),"",IFERROR(VLOOKUP(I30,'Caractéristique types de bagues'!A:G,7,FALSE),""))</f>
        <v/>
      </c>
      <c r="E30" s="16" t="str">
        <f>IF(OR(A30="",AND(COUNTIF(K30:N30,B30)=0,K30&lt;&gt;"")),"",IFERROR(VLOOKUP(O30,'Référenciel tailles de bague'!F:H,3,FALSE),""))</f>
        <v/>
      </c>
      <c r="F30" s="1" t="str">
        <f>IF(A30="","",IFERROR(VLOOKUP(A30,'Référenciel tailles de bague'!B:C,2,FALSE),"!! code espèce inconnu !!"))</f>
        <v/>
      </c>
      <c r="I30" s="13" t="str">
        <f>IF(A30="","",IF(AND(COUNTIF(K30:N30,B30)=0,K30&lt;&gt;""),"!! Préciser une catégorie parmi :",IFERROR(VLOOKUP(O30,'Référenciel tailles de bague'!F:G,2,FALSE),"")))</f>
        <v/>
      </c>
      <c r="J30" s="14" t="str">
        <f>IF(AND(COUNTIF(K30:N30,B30)=0,K30&lt;&gt;""),CONCATENATE("   ",K30,"     ",L30,"     ",M30,"     ",N30),IFERROR(IF(VLOOKUP(O30,'Référenciel tailles de bague'!F:I,4,FALSE)=0,"",VLOOKUP(O30,'Référenciel tailles de bague'!F:I,4,FALSE)),""))</f>
        <v/>
      </c>
      <c r="K30" s="9" t="str">
        <f>IF($A30="","",IFERROR(IF(VLOOKUP(A30,'Référenciel tailles de bague'!B:E,4,FALSE)=0,"",VLOOKUP(A30,'Référenciel tailles de bague'!B:E,4,FALSE)),""))</f>
        <v/>
      </c>
      <c r="L30" s="9" t="str">
        <f t="array" ref="L30">IF($A30="","",IFERROR(INDEX('Référenciel tailles de bague'!$E:$E,SMALL(IF('Référenciel tailles de bague'!$B:$B=$A30,ROW('Référenciel tailles de bague'!$B:$B)),2)),""))</f>
        <v/>
      </c>
      <c r="M30" s="9" t="str">
        <f t="array" ref="M30">IF($A30="","",IFERROR(INDEX('Référenciel tailles de bague'!$E:$E,SMALL(IF('Référenciel tailles de bague'!$B:$B=$A30,ROW('Référenciel tailles de bague'!$B:$B)),3)),""))</f>
        <v/>
      </c>
      <c r="N30" s="9" t="str">
        <f t="array" ref="N30">IF($A30="","",IFERROR(INDEX('Référenciel tailles de bague'!$E:$E,SMALL(IF('Référenciel tailles de bague'!$B:$B=$A30,ROW('Référenciel tailles de bague'!$B:$B)),4)),""))</f>
        <v/>
      </c>
      <c r="O30" s="9" t="str">
        <f t="shared" si="0"/>
        <v/>
      </c>
    </row>
    <row r="31" spans="3:15" x14ac:dyDescent="0.25">
      <c r="C31" s="16" t="str">
        <f>IF(OR(A31="",AND(COUNTIF(K31:N31,B31)=0,K31&lt;&gt;"")),"",IFERROR(VLOOKUP(I31,'Caractéristique types de bagues'!A:B,2,FALSE),""))</f>
        <v/>
      </c>
      <c r="D31" s="16" t="str">
        <f>IF(OR(A31="",AND(COUNTIF(K31:N31,B31)=0,K31&lt;&gt;"")),"",IFERROR(VLOOKUP(I31,'Caractéristique types de bagues'!A:G,7,FALSE),""))</f>
        <v/>
      </c>
      <c r="E31" s="16" t="str">
        <f>IF(OR(A31="",AND(COUNTIF(K31:N31,B31)=0,K31&lt;&gt;"")),"",IFERROR(VLOOKUP(O31,'Référenciel tailles de bague'!F:H,3,FALSE),""))</f>
        <v/>
      </c>
      <c r="F31" s="1" t="str">
        <f>IF(A31="","",IFERROR(VLOOKUP(A31,'Référenciel tailles de bague'!B:C,2,FALSE),"!! code espèce inconnu !!"))</f>
        <v/>
      </c>
      <c r="I31" s="13" t="str">
        <f>IF(A31="","",IF(AND(COUNTIF(K31:N31,B31)=0,K31&lt;&gt;""),"!! Préciser une catégorie parmi :",IFERROR(VLOOKUP(O31,'Référenciel tailles de bague'!F:G,2,FALSE),"")))</f>
        <v/>
      </c>
      <c r="J31" s="14" t="str">
        <f>IF(AND(COUNTIF(K31:N31,B31)=0,K31&lt;&gt;""),CONCATENATE("   ",K31,"     ",L31,"     ",M31,"     ",N31),IFERROR(IF(VLOOKUP(O31,'Référenciel tailles de bague'!F:I,4,FALSE)=0,"",VLOOKUP(O31,'Référenciel tailles de bague'!F:I,4,FALSE)),""))</f>
        <v/>
      </c>
      <c r="K31" s="9" t="str">
        <f>IF($A31="","",IFERROR(IF(VLOOKUP(A31,'Référenciel tailles de bague'!B:E,4,FALSE)=0,"",VLOOKUP(A31,'Référenciel tailles de bague'!B:E,4,FALSE)),""))</f>
        <v/>
      </c>
      <c r="L31" s="9" t="str">
        <f t="array" ref="L31">IF($A31="","",IFERROR(INDEX('Référenciel tailles de bague'!$E:$E,SMALL(IF('Référenciel tailles de bague'!$B:$B=$A31,ROW('Référenciel tailles de bague'!$B:$B)),2)),""))</f>
        <v/>
      </c>
      <c r="M31" s="9" t="str">
        <f t="array" ref="M31">IF($A31="","",IFERROR(INDEX('Référenciel tailles de bague'!$E:$E,SMALL(IF('Référenciel tailles de bague'!$B:$B=$A31,ROW('Référenciel tailles de bague'!$B:$B)),3)),""))</f>
        <v/>
      </c>
      <c r="N31" s="9" t="str">
        <f t="array" ref="N31">IF($A31="","",IFERROR(INDEX('Référenciel tailles de bague'!$E:$E,SMALL(IF('Référenciel tailles de bague'!$B:$B=$A31,ROW('Référenciel tailles de bague'!$B:$B)),4)),""))</f>
        <v/>
      </c>
      <c r="O31" s="9" t="str">
        <f t="shared" si="0"/>
        <v/>
      </c>
    </row>
    <row r="32" spans="3:15" x14ac:dyDescent="0.25">
      <c r="C32" s="16" t="str">
        <f>IF(OR(A32="",AND(COUNTIF(K32:N32,B32)=0,K32&lt;&gt;"")),"",IFERROR(VLOOKUP(I32,'Caractéristique types de bagues'!A:B,2,FALSE),""))</f>
        <v/>
      </c>
      <c r="D32" s="16" t="str">
        <f>IF(OR(A32="",AND(COUNTIF(K32:N32,B32)=0,K32&lt;&gt;"")),"",IFERROR(VLOOKUP(I32,'Caractéristique types de bagues'!A:G,7,FALSE),""))</f>
        <v/>
      </c>
      <c r="E32" s="16" t="str">
        <f>IF(OR(A32="",AND(COUNTIF(K32:N32,B32)=0,K32&lt;&gt;"")),"",IFERROR(VLOOKUP(O32,'Référenciel tailles de bague'!F:H,3,FALSE),""))</f>
        <v/>
      </c>
      <c r="F32" s="1" t="str">
        <f>IF(A32="","",IFERROR(VLOOKUP(A32,'Référenciel tailles de bague'!B:C,2,FALSE),"!! code espèce inconnu !!"))</f>
        <v/>
      </c>
      <c r="I32" s="13" t="str">
        <f>IF(A32="","",IF(AND(COUNTIF(K32:N32,B32)=0,K32&lt;&gt;""),"!! Préciser une catégorie parmi :",IFERROR(VLOOKUP(O32,'Référenciel tailles de bague'!F:G,2,FALSE),"")))</f>
        <v/>
      </c>
      <c r="J32" s="14" t="str">
        <f>IF(AND(COUNTIF(K32:N32,B32)=0,K32&lt;&gt;""),CONCATENATE("   ",K32,"     ",L32,"     ",M32,"     ",N32),IFERROR(IF(VLOOKUP(O32,'Référenciel tailles de bague'!F:I,4,FALSE)=0,"",VLOOKUP(O32,'Référenciel tailles de bague'!F:I,4,FALSE)),""))</f>
        <v/>
      </c>
      <c r="K32" s="9" t="str">
        <f>IF($A32="","",IFERROR(IF(VLOOKUP(A32,'Référenciel tailles de bague'!B:E,4,FALSE)=0,"",VLOOKUP(A32,'Référenciel tailles de bague'!B:E,4,FALSE)),""))</f>
        <v/>
      </c>
      <c r="L32" s="9" t="str">
        <f t="array" ref="L32">IF($A32="","",IFERROR(INDEX('Référenciel tailles de bague'!$E:$E,SMALL(IF('Référenciel tailles de bague'!$B:$B=$A32,ROW('Référenciel tailles de bague'!$B:$B)),2)),""))</f>
        <v/>
      </c>
      <c r="M32" s="9" t="str">
        <f t="array" ref="M32">IF($A32="","",IFERROR(INDEX('Référenciel tailles de bague'!$E:$E,SMALL(IF('Référenciel tailles de bague'!$B:$B=$A32,ROW('Référenciel tailles de bague'!$B:$B)),3)),""))</f>
        <v/>
      </c>
      <c r="N32" s="9" t="str">
        <f t="array" ref="N32">IF($A32="","",IFERROR(INDEX('Référenciel tailles de bague'!$E:$E,SMALL(IF('Référenciel tailles de bague'!$B:$B=$A32,ROW('Référenciel tailles de bague'!$B:$B)),4)),""))</f>
        <v/>
      </c>
      <c r="O32" s="9" t="str">
        <f t="shared" si="0"/>
        <v/>
      </c>
    </row>
    <row r="33" spans="3:15" x14ac:dyDescent="0.25">
      <c r="C33" s="16" t="str">
        <f>IF(OR(A33="",AND(COUNTIF(K33:N33,B33)=0,K33&lt;&gt;"")),"",IFERROR(VLOOKUP(I33,'Caractéristique types de bagues'!A:B,2,FALSE),""))</f>
        <v/>
      </c>
      <c r="D33" s="16" t="str">
        <f>IF(OR(A33="",AND(COUNTIF(K33:N33,B33)=0,K33&lt;&gt;"")),"",IFERROR(VLOOKUP(I33,'Caractéristique types de bagues'!A:G,7,FALSE),""))</f>
        <v/>
      </c>
      <c r="E33" s="16" t="str">
        <f>IF(OR(A33="",AND(COUNTIF(K33:N33,B33)=0,K33&lt;&gt;"")),"",IFERROR(VLOOKUP(O33,'Référenciel tailles de bague'!F:H,3,FALSE),""))</f>
        <v/>
      </c>
      <c r="F33" s="1" t="str">
        <f>IF(A33="","",IFERROR(VLOOKUP(A33,'Référenciel tailles de bague'!B:C,2,FALSE),"!! code espèce inconnu !!"))</f>
        <v/>
      </c>
      <c r="I33" s="13" t="str">
        <f>IF(A33="","",IF(AND(COUNTIF(K33:N33,B33)=0,K33&lt;&gt;""),"!! Préciser une catégorie parmi :",IFERROR(VLOOKUP(O33,'Référenciel tailles de bague'!F:G,2,FALSE),"")))</f>
        <v/>
      </c>
      <c r="J33" s="14" t="str">
        <f>IF(AND(COUNTIF(K33:N33,B33)=0,K33&lt;&gt;""),CONCATENATE("   ",K33,"     ",L33,"     ",M33,"     ",N33),IFERROR(IF(VLOOKUP(O33,'Référenciel tailles de bague'!F:I,4,FALSE)=0,"",VLOOKUP(O33,'Référenciel tailles de bague'!F:I,4,FALSE)),""))</f>
        <v/>
      </c>
      <c r="K33" s="9" t="str">
        <f>IF($A33="","",IFERROR(IF(VLOOKUP(A33,'Référenciel tailles de bague'!B:E,4,FALSE)=0,"",VLOOKUP(A33,'Référenciel tailles de bague'!B:E,4,FALSE)),""))</f>
        <v/>
      </c>
      <c r="L33" s="9" t="str">
        <f t="array" ref="L33">IF($A33="","",IFERROR(INDEX('Référenciel tailles de bague'!$E:$E,SMALL(IF('Référenciel tailles de bague'!$B:$B=$A33,ROW('Référenciel tailles de bague'!$B:$B)),2)),""))</f>
        <v/>
      </c>
      <c r="M33" s="9" t="str">
        <f t="array" ref="M33">IF($A33="","",IFERROR(INDEX('Référenciel tailles de bague'!$E:$E,SMALL(IF('Référenciel tailles de bague'!$B:$B=$A33,ROW('Référenciel tailles de bague'!$B:$B)),3)),""))</f>
        <v/>
      </c>
      <c r="N33" s="9" t="str">
        <f t="array" ref="N33">IF($A33="","",IFERROR(INDEX('Référenciel tailles de bague'!$E:$E,SMALL(IF('Référenciel tailles de bague'!$B:$B=$A33,ROW('Référenciel tailles de bague'!$B:$B)),4)),""))</f>
        <v/>
      </c>
      <c r="O33" s="9" t="str">
        <f t="shared" si="0"/>
        <v/>
      </c>
    </row>
    <row r="34" spans="3:15" x14ac:dyDescent="0.25">
      <c r="C34" s="16" t="str">
        <f>IF(OR(A34="",AND(COUNTIF(K34:N34,B34)=0,K34&lt;&gt;"")),"",IFERROR(VLOOKUP(I34,'Caractéristique types de bagues'!A:B,2,FALSE),""))</f>
        <v/>
      </c>
      <c r="D34" s="16" t="str">
        <f>IF(OR(A34="",AND(COUNTIF(K34:N34,B34)=0,K34&lt;&gt;"")),"",IFERROR(VLOOKUP(I34,'Caractéristique types de bagues'!A:G,7,FALSE),""))</f>
        <v/>
      </c>
      <c r="E34" s="16" t="str">
        <f>IF(OR(A34="",AND(COUNTIF(K34:N34,B34)=0,K34&lt;&gt;"")),"",IFERROR(VLOOKUP(O34,'Référenciel tailles de bague'!F:H,3,FALSE),""))</f>
        <v/>
      </c>
      <c r="F34" s="1" t="str">
        <f>IF(A34="","",IFERROR(VLOOKUP(A34,'Référenciel tailles de bague'!B:C,2,FALSE),"!! code espèce inconnu !!"))</f>
        <v/>
      </c>
      <c r="I34" s="13" t="str">
        <f>IF(A34="","",IF(AND(COUNTIF(K34:N34,B34)=0,K34&lt;&gt;""),"!! Préciser une catégorie parmi :",IFERROR(VLOOKUP(O34,'Référenciel tailles de bague'!F:G,2,FALSE),"")))</f>
        <v/>
      </c>
      <c r="J34" s="14" t="str">
        <f>IF(AND(COUNTIF(K34:N34,B34)=0,K34&lt;&gt;""),CONCATENATE("   ",K34,"     ",L34,"     ",M34,"     ",N34),IFERROR(IF(VLOOKUP(O34,'Référenciel tailles de bague'!F:I,4,FALSE)=0,"",VLOOKUP(O34,'Référenciel tailles de bague'!F:I,4,FALSE)),""))</f>
        <v/>
      </c>
      <c r="K34" s="9" t="str">
        <f>IF($A34="","",IFERROR(IF(VLOOKUP(A34,'Référenciel tailles de bague'!B:E,4,FALSE)=0,"",VLOOKUP(A34,'Référenciel tailles de bague'!B:E,4,FALSE)),""))</f>
        <v/>
      </c>
      <c r="L34" s="9" t="str">
        <f t="array" ref="L34">IF($A34="","",IFERROR(INDEX('Référenciel tailles de bague'!$E:$E,SMALL(IF('Référenciel tailles de bague'!$B:$B=$A34,ROW('Référenciel tailles de bague'!$B:$B)),2)),""))</f>
        <v/>
      </c>
      <c r="M34" s="9" t="str">
        <f t="array" ref="M34">IF($A34="","",IFERROR(INDEX('Référenciel tailles de bague'!$E:$E,SMALL(IF('Référenciel tailles de bague'!$B:$B=$A34,ROW('Référenciel tailles de bague'!$B:$B)),3)),""))</f>
        <v/>
      </c>
      <c r="N34" s="9" t="str">
        <f t="array" ref="N34">IF($A34="","",IFERROR(INDEX('Référenciel tailles de bague'!$E:$E,SMALL(IF('Référenciel tailles de bague'!$B:$B=$A34,ROW('Référenciel tailles de bague'!$B:$B)),4)),""))</f>
        <v/>
      </c>
      <c r="O34" s="9" t="str">
        <f t="shared" si="0"/>
        <v/>
      </c>
    </row>
    <row r="35" spans="3:15" x14ac:dyDescent="0.25">
      <c r="C35" s="16" t="str">
        <f>IF(OR(A35="",AND(COUNTIF(K35:N35,B35)=0,K35&lt;&gt;"")),"",IFERROR(VLOOKUP(I35,'Caractéristique types de bagues'!A:B,2,FALSE),""))</f>
        <v/>
      </c>
      <c r="D35" s="16" t="str">
        <f>IF(OR(A35="",AND(COUNTIF(K35:N35,B35)=0,K35&lt;&gt;"")),"",IFERROR(VLOOKUP(I35,'Caractéristique types de bagues'!A:G,7,FALSE),""))</f>
        <v/>
      </c>
      <c r="E35" s="16" t="str">
        <f>IF(OR(A35="",AND(COUNTIF(K35:N35,B35)=0,K35&lt;&gt;"")),"",IFERROR(VLOOKUP(O35,'Référenciel tailles de bague'!F:H,3,FALSE),""))</f>
        <v/>
      </c>
      <c r="F35" s="1" t="str">
        <f>IF(A35="","",IFERROR(VLOOKUP(A35,'Référenciel tailles de bague'!B:C,2,FALSE),"!! code espèce inconnu !!"))</f>
        <v/>
      </c>
      <c r="I35" s="13" t="str">
        <f>IF(A35="","",IF(AND(COUNTIF(K35:N35,B35)=0,K35&lt;&gt;""),"!! Préciser une catégorie parmi :",IFERROR(VLOOKUP(O35,'Référenciel tailles de bague'!F:G,2,FALSE),"")))</f>
        <v/>
      </c>
      <c r="J35" s="14" t="str">
        <f>IF(AND(COUNTIF(K35:N35,B35)=0,K35&lt;&gt;""),CONCATENATE("   ",K35,"     ",L35,"     ",M35,"     ",N35),IFERROR(IF(VLOOKUP(O35,'Référenciel tailles de bague'!F:I,4,FALSE)=0,"",VLOOKUP(O35,'Référenciel tailles de bague'!F:I,4,FALSE)),""))</f>
        <v/>
      </c>
      <c r="K35" s="9" t="str">
        <f>IF($A35="","",IFERROR(IF(VLOOKUP(A35,'Référenciel tailles de bague'!B:E,4,FALSE)=0,"",VLOOKUP(A35,'Référenciel tailles de bague'!B:E,4,FALSE)),""))</f>
        <v/>
      </c>
      <c r="L35" s="9" t="str">
        <f t="array" ref="L35">IF($A35="","",IFERROR(INDEX('Référenciel tailles de bague'!$E:$E,SMALL(IF('Référenciel tailles de bague'!$B:$B=$A35,ROW('Référenciel tailles de bague'!$B:$B)),2)),""))</f>
        <v/>
      </c>
      <c r="M35" s="9" t="str">
        <f t="array" ref="M35">IF($A35="","",IFERROR(INDEX('Référenciel tailles de bague'!$E:$E,SMALL(IF('Référenciel tailles de bague'!$B:$B=$A35,ROW('Référenciel tailles de bague'!$B:$B)),3)),""))</f>
        <v/>
      </c>
      <c r="N35" s="9" t="str">
        <f t="array" ref="N35">IF($A35="","",IFERROR(INDEX('Référenciel tailles de bague'!$E:$E,SMALL(IF('Référenciel tailles de bague'!$B:$B=$A35,ROW('Référenciel tailles de bague'!$B:$B)),4)),""))</f>
        <v/>
      </c>
      <c r="O35" s="9" t="str">
        <f t="shared" si="0"/>
        <v/>
      </c>
    </row>
    <row r="36" spans="3:15" x14ac:dyDescent="0.25">
      <c r="C36" s="16" t="str">
        <f>IF(OR(A36="",AND(COUNTIF(K36:N36,B36)=0,K36&lt;&gt;"")),"",IFERROR(VLOOKUP(I36,'Caractéristique types de bagues'!A:B,2,FALSE),""))</f>
        <v/>
      </c>
      <c r="D36" s="16" t="str">
        <f>IF(OR(A36="",AND(COUNTIF(K36:N36,B36)=0,K36&lt;&gt;"")),"",IFERROR(VLOOKUP(I36,'Caractéristique types de bagues'!A:G,7,FALSE),""))</f>
        <v/>
      </c>
      <c r="E36" s="16" t="str">
        <f>IF(OR(A36="",AND(COUNTIF(K36:N36,B36)=0,K36&lt;&gt;"")),"",IFERROR(VLOOKUP(O36,'Référenciel tailles de bague'!F:H,3,FALSE),""))</f>
        <v/>
      </c>
      <c r="F36" s="1" t="str">
        <f>IF(A36="","",IFERROR(VLOOKUP(A36,'Référenciel tailles de bague'!B:C,2,FALSE),"!! code espèce inconnu !!"))</f>
        <v/>
      </c>
      <c r="I36" s="13" t="str">
        <f>IF(A36="","",IF(AND(COUNTIF(K36:N36,B36)=0,K36&lt;&gt;""),"!! Préciser une catégorie parmi :",IFERROR(VLOOKUP(O36,'Référenciel tailles de bague'!F:G,2,FALSE),"")))</f>
        <v/>
      </c>
      <c r="J36" s="14" t="str">
        <f>IF(AND(COUNTIF(K36:N36,B36)=0,K36&lt;&gt;""),CONCATENATE("   ",K36,"     ",L36,"     ",M36,"     ",N36),IFERROR(IF(VLOOKUP(O36,'Référenciel tailles de bague'!F:I,4,FALSE)=0,"",VLOOKUP(O36,'Référenciel tailles de bague'!F:I,4,FALSE)),""))</f>
        <v/>
      </c>
      <c r="K36" s="9" t="str">
        <f>IF($A36="","",IFERROR(IF(VLOOKUP(A36,'Référenciel tailles de bague'!B:E,4,FALSE)=0,"",VLOOKUP(A36,'Référenciel tailles de bague'!B:E,4,FALSE)),""))</f>
        <v/>
      </c>
      <c r="L36" s="9" t="str">
        <f t="array" ref="L36">IF($A36="","",IFERROR(INDEX('Référenciel tailles de bague'!$E:$E,SMALL(IF('Référenciel tailles de bague'!$B:$B=$A36,ROW('Référenciel tailles de bague'!$B:$B)),2)),""))</f>
        <v/>
      </c>
      <c r="M36" s="9" t="str">
        <f t="array" ref="M36">IF($A36="","",IFERROR(INDEX('Référenciel tailles de bague'!$E:$E,SMALL(IF('Référenciel tailles de bague'!$B:$B=$A36,ROW('Référenciel tailles de bague'!$B:$B)),3)),""))</f>
        <v/>
      </c>
      <c r="N36" s="9" t="str">
        <f t="array" ref="N36">IF($A36="","",IFERROR(INDEX('Référenciel tailles de bague'!$E:$E,SMALL(IF('Référenciel tailles de bague'!$B:$B=$A36,ROW('Référenciel tailles de bague'!$B:$B)),4)),""))</f>
        <v/>
      </c>
      <c r="O36" s="9" t="str">
        <f t="shared" si="0"/>
        <v/>
      </c>
    </row>
    <row r="37" spans="3:15" x14ac:dyDescent="0.25">
      <c r="C37" s="16" t="str">
        <f>IF(OR(A37="",AND(COUNTIF(K37:N37,B37)=0,K37&lt;&gt;"")),"",IFERROR(VLOOKUP(I37,'Caractéristique types de bagues'!A:B,2,FALSE),""))</f>
        <v/>
      </c>
      <c r="D37" s="16" t="str">
        <f>IF(OR(A37="",AND(COUNTIF(K37:N37,B37)=0,K37&lt;&gt;"")),"",IFERROR(VLOOKUP(I37,'Caractéristique types de bagues'!A:G,7,FALSE),""))</f>
        <v/>
      </c>
      <c r="E37" s="16" t="str">
        <f>IF(OR(A37="",AND(COUNTIF(K37:N37,B37)=0,K37&lt;&gt;"")),"",IFERROR(VLOOKUP(O37,'Référenciel tailles de bague'!F:H,3,FALSE),""))</f>
        <v/>
      </c>
      <c r="F37" s="1" t="str">
        <f>IF(A37="","",IFERROR(VLOOKUP(A37,'Référenciel tailles de bague'!B:C,2,FALSE),"!! code espèce inconnu !!"))</f>
        <v/>
      </c>
      <c r="I37" s="13" t="str">
        <f>IF(A37="","",IF(AND(COUNTIF(K37:N37,B37)=0,K37&lt;&gt;""),"!! Préciser une catégorie parmi :",IFERROR(VLOOKUP(O37,'Référenciel tailles de bague'!F:G,2,FALSE),"")))</f>
        <v/>
      </c>
      <c r="J37" s="14" t="str">
        <f>IF(AND(COUNTIF(K37:N37,B37)=0,K37&lt;&gt;""),CONCATENATE("   ",K37,"     ",L37,"     ",M37,"     ",N37),IFERROR(IF(VLOOKUP(O37,'Référenciel tailles de bague'!F:I,4,FALSE)=0,"",VLOOKUP(O37,'Référenciel tailles de bague'!F:I,4,FALSE)),""))</f>
        <v/>
      </c>
      <c r="K37" s="9" t="str">
        <f>IF($A37="","",IFERROR(IF(VLOOKUP(A37,'Référenciel tailles de bague'!B:E,4,FALSE)=0,"",VLOOKUP(A37,'Référenciel tailles de bague'!B:E,4,FALSE)),""))</f>
        <v/>
      </c>
      <c r="L37" s="9" t="str">
        <f t="array" ref="L37">IF($A37="","",IFERROR(INDEX('Référenciel tailles de bague'!$E:$E,SMALL(IF('Référenciel tailles de bague'!$B:$B=$A37,ROW('Référenciel tailles de bague'!$B:$B)),2)),""))</f>
        <v/>
      </c>
      <c r="M37" s="9" t="str">
        <f t="array" ref="M37">IF($A37="","",IFERROR(INDEX('Référenciel tailles de bague'!$E:$E,SMALL(IF('Référenciel tailles de bague'!$B:$B=$A37,ROW('Référenciel tailles de bague'!$B:$B)),3)),""))</f>
        <v/>
      </c>
      <c r="N37" s="9" t="str">
        <f t="array" ref="N37">IF($A37="","",IFERROR(INDEX('Référenciel tailles de bague'!$E:$E,SMALL(IF('Référenciel tailles de bague'!$B:$B=$A37,ROW('Référenciel tailles de bague'!$B:$B)),4)),""))</f>
        <v/>
      </c>
      <c r="O37" s="9" t="str">
        <f t="shared" si="0"/>
        <v/>
      </c>
    </row>
    <row r="38" spans="3:15" x14ac:dyDescent="0.25">
      <c r="C38" s="16" t="str">
        <f>IF(OR(A38="",AND(COUNTIF(K38:N38,B38)=0,K38&lt;&gt;"")),"",IFERROR(VLOOKUP(I38,'Caractéristique types de bagues'!A:B,2,FALSE),""))</f>
        <v/>
      </c>
      <c r="D38" s="16" t="str">
        <f>IF(OR(A38="",AND(COUNTIF(K38:N38,B38)=0,K38&lt;&gt;"")),"",IFERROR(VLOOKUP(I38,'Caractéristique types de bagues'!A:G,7,FALSE),""))</f>
        <v/>
      </c>
      <c r="E38" s="16" t="str">
        <f>IF(OR(A38="",AND(COUNTIF(K38:N38,B38)=0,K38&lt;&gt;"")),"",IFERROR(VLOOKUP(O38,'Référenciel tailles de bague'!F:H,3,FALSE),""))</f>
        <v/>
      </c>
      <c r="F38" s="1" t="str">
        <f>IF(A38="","",IFERROR(VLOOKUP(A38,'Référenciel tailles de bague'!B:C,2,FALSE),"!! code espèce inconnu !!"))</f>
        <v/>
      </c>
      <c r="I38" s="13" t="str">
        <f>IF(A38="","",IF(AND(COUNTIF(K38:N38,B38)=0,K38&lt;&gt;""),"!! Préciser une catégorie parmi :",IFERROR(VLOOKUP(O38,'Référenciel tailles de bague'!F:G,2,FALSE),"")))</f>
        <v/>
      </c>
      <c r="J38" s="14" t="str">
        <f>IF(AND(COUNTIF(K38:N38,B38)=0,K38&lt;&gt;""),CONCATENATE("   ",K38,"     ",L38,"     ",M38,"     ",N38),IFERROR(IF(VLOOKUP(O38,'Référenciel tailles de bague'!F:I,4,FALSE)=0,"",VLOOKUP(O38,'Référenciel tailles de bague'!F:I,4,FALSE)),""))</f>
        <v/>
      </c>
      <c r="K38" s="9" t="str">
        <f>IF($A38="","",IFERROR(IF(VLOOKUP(A38,'Référenciel tailles de bague'!B:E,4,FALSE)=0,"",VLOOKUP(A38,'Référenciel tailles de bague'!B:E,4,FALSE)),""))</f>
        <v/>
      </c>
      <c r="L38" s="9" t="str">
        <f t="array" ref="L38">IF($A38="","",IFERROR(INDEX('Référenciel tailles de bague'!$E:$E,SMALL(IF('Référenciel tailles de bague'!$B:$B=$A38,ROW('Référenciel tailles de bague'!$B:$B)),2)),""))</f>
        <v/>
      </c>
      <c r="M38" s="9" t="str">
        <f t="array" ref="M38">IF($A38="","",IFERROR(INDEX('Référenciel tailles de bague'!$E:$E,SMALL(IF('Référenciel tailles de bague'!$B:$B=$A38,ROW('Référenciel tailles de bague'!$B:$B)),3)),""))</f>
        <v/>
      </c>
      <c r="N38" s="9" t="str">
        <f t="array" ref="N38">IF($A38="","",IFERROR(INDEX('Référenciel tailles de bague'!$E:$E,SMALL(IF('Référenciel tailles de bague'!$B:$B=$A38,ROW('Référenciel tailles de bague'!$B:$B)),4)),""))</f>
        <v/>
      </c>
      <c r="O38" s="9" t="str">
        <f t="shared" si="0"/>
        <v/>
      </c>
    </row>
    <row r="39" spans="3:15" x14ac:dyDescent="0.25">
      <c r="C39" s="16" t="str">
        <f>IF(OR(A39="",AND(COUNTIF(K39:N39,B39)=0,K39&lt;&gt;"")),"",IFERROR(VLOOKUP(I39,'Caractéristique types de bagues'!A:B,2,FALSE),""))</f>
        <v/>
      </c>
      <c r="D39" s="16" t="str">
        <f>IF(OR(A39="",AND(COUNTIF(K39:N39,B39)=0,K39&lt;&gt;"")),"",IFERROR(VLOOKUP(I39,'Caractéristique types de bagues'!A:G,7,FALSE),""))</f>
        <v/>
      </c>
      <c r="E39" s="16" t="str">
        <f>IF(OR(A39="",AND(COUNTIF(K39:N39,B39)=0,K39&lt;&gt;"")),"",IFERROR(VLOOKUP(O39,'Référenciel tailles de bague'!F:H,3,FALSE),""))</f>
        <v/>
      </c>
      <c r="F39" s="1" t="str">
        <f>IF(A39="","",IFERROR(VLOOKUP(A39,'Référenciel tailles de bague'!B:C,2,FALSE),"!! code espèce inconnu !!"))</f>
        <v/>
      </c>
      <c r="I39" s="13" t="str">
        <f>IF(A39="","",IF(AND(COUNTIF(K39:N39,B39)=0,K39&lt;&gt;""),"!! Préciser une catégorie parmi :",IFERROR(VLOOKUP(O39,'Référenciel tailles de bague'!F:G,2,FALSE),"")))</f>
        <v/>
      </c>
      <c r="J39" s="14" t="str">
        <f>IF(AND(COUNTIF(K39:N39,B39)=0,K39&lt;&gt;""),CONCATENATE("   ",K39,"     ",L39,"     ",M39,"     ",N39),IFERROR(IF(VLOOKUP(O39,'Référenciel tailles de bague'!F:I,4,FALSE)=0,"",VLOOKUP(O39,'Référenciel tailles de bague'!F:I,4,FALSE)),""))</f>
        <v/>
      </c>
      <c r="K39" s="9" t="str">
        <f>IF($A39="","",IFERROR(IF(VLOOKUP(A39,'Référenciel tailles de bague'!B:E,4,FALSE)=0,"",VLOOKUP(A39,'Référenciel tailles de bague'!B:E,4,FALSE)),""))</f>
        <v/>
      </c>
      <c r="L39" s="9" t="str">
        <f t="array" ref="L39">IF($A39="","",IFERROR(INDEX('Référenciel tailles de bague'!$E:$E,SMALL(IF('Référenciel tailles de bague'!$B:$B=$A39,ROW('Référenciel tailles de bague'!$B:$B)),2)),""))</f>
        <v/>
      </c>
      <c r="M39" s="9" t="str">
        <f t="array" ref="M39">IF($A39="","",IFERROR(INDEX('Référenciel tailles de bague'!$E:$E,SMALL(IF('Référenciel tailles de bague'!$B:$B=$A39,ROW('Référenciel tailles de bague'!$B:$B)),3)),""))</f>
        <v/>
      </c>
      <c r="N39" s="9" t="str">
        <f t="array" ref="N39">IF($A39="","",IFERROR(INDEX('Référenciel tailles de bague'!$E:$E,SMALL(IF('Référenciel tailles de bague'!$B:$B=$A39,ROW('Référenciel tailles de bague'!$B:$B)),4)),""))</f>
        <v/>
      </c>
      <c r="O39" s="9" t="str">
        <f t="shared" si="0"/>
        <v/>
      </c>
    </row>
    <row r="40" spans="3:15" x14ac:dyDescent="0.25">
      <c r="C40" s="16" t="str">
        <f>IF(OR(A40="",AND(COUNTIF(K40:N40,B40)=0,K40&lt;&gt;"")),"",IFERROR(VLOOKUP(I40,'Caractéristique types de bagues'!A:B,2,FALSE),""))</f>
        <v/>
      </c>
      <c r="D40" s="16" t="str">
        <f>IF(OR(A40="",AND(COUNTIF(K40:N40,B40)=0,K40&lt;&gt;"")),"",IFERROR(VLOOKUP(I40,'Caractéristique types de bagues'!A:G,7,FALSE),""))</f>
        <v/>
      </c>
      <c r="E40" s="16" t="str">
        <f>IF(OR(A40="",AND(COUNTIF(K40:N40,B40)=0,K40&lt;&gt;"")),"",IFERROR(VLOOKUP(O40,'Référenciel tailles de bague'!F:H,3,FALSE),""))</f>
        <v/>
      </c>
      <c r="F40" s="1" t="str">
        <f>IF(A40="","",IFERROR(VLOOKUP(A40,'Référenciel tailles de bague'!B:C,2,FALSE),"!! code espèce inconnu !!"))</f>
        <v/>
      </c>
      <c r="I40" s="13" t="str">
        <f>IF(A40="","",IF(AND(COUNTIF(K40:N40,B40)=0,K40&lt;&gt;""),"!! Préciser une catégorie parmi :",IFERROR(VLOOKUP(O40,'Référenciel tailles de bague'!F:G,2,FALSE),"")))</f>
        <v/>
      </c>
      <c r="J40" s="14" t="str">
        <f>IF(AND(COUNTIF(K40:N40,B40)=0,K40&lt;&gt;""),CONCATENATE("   ",K40,"     ",L40,"     ",M40,"     ",N40),IFERROR(IF(VLOOKUP(O40,'Référenciel tailles de bague'!F:I,4,FALSE)=0,"",VLOOKUP(O40,'Référenciel tailles de bague'!F:I,4,FALSE)),""))</f>
        <v/>
      </c>
      <c r="K40" s="9" t="str">
        <f>IF($A40="","",IFERROR(IF(VLOOKUP(A40,'Référenciel tailles de bague'!B:E,4,FALSE)=0,"",VLOOKUP(A40,'Référenciel tailles de bague'!B:E,4,FALSE)),""))</f>
        <v/>
      </c>
      <c r="L40" s="9" t="str">
        <f t="array" ref="L40">IF($A40="","",IFERROR(INDEX('Référenciel tailles de bague'!$E:$E,SMALL(IF('Référenciel tailles de bague'!$B:$B=$A40,ROW('Référenciel tailles de bague'!$B:$B)),2)),""))</f>
        <v/>
      </c>
      <c r="M40" s="9" t="str">
        <f t="array" ref="M40">IF($A40="","",IFERROR(INDEX('Référenciel tailles de bague'!$E:$E,SMALL(IF('Référenciel tailles de bague'!$B:$B=$A40,ROW('Référenciel tailles de bague'!$B:$B)),3)),""))</f>
        <v/>
      </c>
      <c r="N40" s="9" t="str">
        <f t="array" ref="N40">IF($A40="","",IFERROR(INDEX('Référenciel tailles de bague'!$E:$E,SMALL(IF('Référenciel tailles de bague'!$B:$B=$A40,ROW('Référenciel tailles de bague'!$B:$B)),4)),""))</f>
        <v/>
      </c>
      <c r="O40" s="9" t="str">
        <f t="shared" si="0"/>
        <v/>
      </c>
    </row>
    <row r="41" spans="3:15" x14ac:dyDescent="0.25">
      <c r="C41" s="16" t="str">
        <f>IF(OR(A41="",AND(COUNTIF(K41:N41,B41)=0,K41&lt;&gt;"")),"",IFERROR(VLOOKUP(I41,'Caractéristique types de bagues'!A:B,2,FALSE),""))</f>
        <v/>
      </c>
      <c r="D41" s="16" t="str">
        <f>IF(OR(A41="",AND(COUNTIF(K41:N41,B41)=0,K41&lt;&gt;"")),"",IFERROR(VLOOKUP(I41,'Caractéristique types de bagues'!A:G,7,FALSE),""))</f>
        <v/>
      </c>
      <c r="E41" s="16" t="str">
        <f>IF(OR(A41="",AND(COUNTIF(K41:N41,B41)=0,K41&lt;&gt;"")),"",IFERROR(VLOOKUP(O41,'Référenciel tailles de bague'!F:H,3,FALSE),""))</f>
        <v/>
      </c>
      <c r="F41" s="1" t="str">
        <f>IF(A41="","",IFERROR(VLOOKUP(A41,'Référenciel tailles de bague'!B:C,2,FALSE),"!! code espèce inconnu !!"))</f>
        <v/>
      </c>
      <c r="I41" s="13" t="str">
        <f>IF(A41="","",IF(AND(COUNTIF(K41:N41,B41)=0,K41&lt;&gt;""),"!! Préciser une catégorie parmi :",IFERROR(VLOOKUP(O41,'Référenciel tailles de bague'!F:G,2,FALSE),"")))</f>
        <v/>
      </c>
      <c r="J41" s="14" t="str">
        <f>IF(AND(COUNTIF(K41:N41,B41)=0,K41&lt;&gt;""),CONCATENATE("   ",K41,"     ",L41,"     ",M41,"     ",N41),IFERROR(IF(VLOOKUP(O41,'Référenciel tailles de bague'!F:I,4,FALSE)=0,"",VLOOKUP(O41,'Référenciel tailles de bague'!F:I,4,FALSE)),""))</f>
        <v/>
      </c>
      <c r="K41" s="9" t="str">
        <f>IF($A41="","",IFERROR(IF(VLOOKUP(A41,'Référenciel tailles de bague'!B:E,4,FALSE)=0,"",VLOOKUP(A41,'Référenciel tailles de bague'!B:E,4,FALSE)),""))</f>
        <v/>
      </c>
      <c r="L41" s="9" t="str">
        <f t="array" ref="L41">IF($A41="","",IFERROR(INDEX('Référenciel tailles de bague'!$E:$E,SMALL(IF('Référenciel tailles de bague'!$B:$B=$A41,ROW('Référenciel tailles de bague'!$B:$B)),2)),""))</f>
        <v/>
      </c>
      <c r="M41" s="9" t="str">
        <f t="array" ref="M41">IF($A41="","",IFERROR(INDEX('Référenciel tailles de bague'!$E:$E,SMALL(IF('Référenciel tailles de bague'!$B:$B=$A41,ROW('Référenciel tailles de bague'!$B:$B)),3)),""))</f>
        <v/>
      </c>
      <c r="N41" s="9" t="str">
        <f t="array" ref="N41">IF($A41="","",IFERROR(INDEX('Référenciel tailles de bague'!$E:$E,SMALL(IF('Référenciel tailles de bague'!$B:$B=$A41,ROW('Référenciel tailles de bague'!$B:$B)),4)),""))</f>
        <v/>
      </c>
      <c r="O41" s="9" t="str">
        <f t="shared" si="0"/>
        <v/>
      </c>
    </row>
    <row r="42" spans="3:15" x14ac:dyDescent="0.25">
      <c r="C42" s="16" t="str">
        <f>IF(OR(A42="",AND(COUNTIF(K42:N42,B42)=0,K42&lt;&gt;"")),"",IFERROR(VLOOKUP(I42,'Caractéristique types de bagues'!A:B,2,FALSE),""))</f>
        <v/>
      </c>
      <c r="D42" s="16" t="str">
        <f>IF(OR(A42="",AND(COUNTIF(K42:N42,B42)=0,K42&lt;&gt;"")),"",IFERROR(VLOOKUP(I42,'Caractéristique types de bagues'!A:G,7,FALSE),""))</f>
        <v/>
      </c>
      <c r="E42" s="16" t="str">
        <f>IF(OR(A42="",AND(COUNTIF(K42:N42,B42)=0,K42&lt;&gt;"")),"",IFERROR(VLOOKUP(O42,'Référenciel tailles de bague'!F:H,3,FALSE),""))</f>
        <v/>
      </c>
      <c r="F42" s="1" t="str">
        <f>IF(A42="","",IFERROR(VLOOKUP(A42,'Référenciel tailles de bague'!B:C,2,FALSE),"!! code espèce inconnu !!"))</f>
        <v/>
      </c>
      <c r="I42" s="13" t="str">
        <f>IF(A42="","",IF(AND(COUNTIF(K42:N42,B42)=0,K42&lt;&gt;""),"!! Préciser une catégorie parmi :",IFERROR(VLOOKUP(O42,'Référenciel tailles de bague'!F:G,2,FALSE),"")))</f>
        <v/>
      </c>
      <c r="J42" s="14" t="str">
        <f>IF(AND(COUNTIF(K42:N42,B42)=0,K42&lt;&gt;""),CONCATENATE("   ",K42,"     ",L42,"     ",M42,"     ",N42),IFERROR(IF(VLOOKUP(O42,'Référenciel tailles de bague'!F:I,4,FALSE)=0,"",VLOOKUP(O42,'Référenciel tailles de bague'!F:I,4,FALSE)),""))</f>
        <v/>
      </c>
      <c r="K42" s="9" t="str">
        <f>IF($A42="","",IFERROR(IF(VLOOKUP(A42,'Référenciel tailles de bague'!B:E,4,FALSE)=0,"",VLOOKUP(A42,'Référenciel tailles de bague'!B:E,4,FALSE)),""))</f>
        <v/>
      </c>
      <c r="L42" s="9" t="str">
        <f t="array" ref="L42">IF($A42="","",IFERROR(INDEX('Référenciel tailles de bague'!$E:$E,SMALL(IF('Référenciel tailles de bague'!$B:$B=$A42,ROW('Référenciel tailles de bague'!$B:$B)),2)),""))</f>
        <v/>
      </c>
      <c r="M42" s="9" t="str">
        <f t="array" ref="M42">IF($A42="","",IFERROR(INDEX('Référenciel tailles de bague'!$E:$E,SMALL(IF('Référenciel tailles de bague'!$B:$B=$A42,ROW('Référenciel tailles de bague'!$B:$B)),3)),""))</f>
        <v/>
      </c>
      <c r="N42" s="9" t="str">
        <f t="array" ref="N42">IF($A42="","",IFERROR(INDEX('Référenciel tailles de bague'!$E:$E,SMALL(IF('Référenciel tailles de bague'!$B:$B=$A42,ROW('Référenciel tailles de bague'!$B:$B)),4)),""))</f>
        <v/>
      </c>
      <c r="O42" s="9" t="str">
        <f t="shared" si="0"/>
        <v/>
      </c>
    </row>
    <row r="43" spans="3:15" x14ac:dyDescent="0.25">
      <c r="C43" s="16" t="str">
        <f>IF(OR(A43="",AND(COUNTIF(K43:N43,B43)=0,K43&lt;&gt;"")),"",IFERROR(VLOOKUP(I43,'Caractéristique types de bagues'!A:B,2,FALSE),""))</f>
        <v/>
      </c>
      <c r="D43" s="16" t="str">
        <f>IF(OR(A43="",AND(COUNTIF(K43:N43,B43)=0,K43&lt;&gt;"")),"",IFERROR(VLOOKUP(I43,'Caractéristique types de bagues'!A:G,7,FALSE),""))</f>
        <v/>
      </c>
      <c r="E43" s="16" t="str">
        <f>IF(OR(A43="",AND(COUNTIF(K43:N43,B43)=0,K43&lt;&gt;"")),"",IFERROR(VLOOKUP(O43,'Référenciel tailles de bague'!F:H,3,FALSE),""))</f>
        <v/>
      </c>
      <c r="F43" s="1" t="str">
        <f>IF(A43="","",IFERROR(VLOOKUP(A43,'Référenciel tailles de bague'!B:C,2,FALSE),"!! code espèce inconnu !!"))</f>
        <v/>
      </c>
      <c r="I43" s="13" t="str">
        <f>IF(A43="","",IF(AND(COUNTIF(K43:N43,B43)=0,K43&lt;&gt;""),"!! Préciser une catégorie parmi :",IFERROR(VLOOKUP(O43,'Référenciel tailles de bague'!F:G,2,FALSE),"")))</f>
        <v/>
      </c>
      <c r="J43" s="14" t="str">
        <f>IF(AND(COUNTIF(K43:N43,B43)=0,K43&lt;&gt;""),CONCATENATE("   ",K43,"     ",L43,"     ",M43,"     ",N43),IFERROR(IF(VLOOKUP(O43,'Référenciel tailles de bague'!F:I,4,FALSE)=0,"",VLOOKUP(O43,'Référenciel tailles de bague'!F:I,4,FALSE)),""))</f>
        <v/>
      </c>
      <c r="K43" s="9" t="str">
        <f>IF($A43="","",IFERROR(IF(VLOOKUP(A43,'Référenciel tailles de bague'!B:E,4,FALSE)=0,"",VLOOKUP(A43,'Référenciel tailles de bague'!B:E,4,FALSE)),""))</f>
        <v/>
      </c>
      <c r="L43" s="9" t="str">
        <f t="array" ref="L43">IF($A43="","",IFERROR(INDEX('Référenciel tailles de bague'!$E:$E,SMALL(IF('Référenciel tailles de bague'!$B:$B=$A43,ROW('Référenciel tailles de bague'!$B:$B)),2)),""))</f>
        <v/>
      </c>
      <c r="M43" s="9" t="str">
        <f t="array" ref="M43">IF($A43="","",IFERROR(INDEX('Référenciel tailles de bague'!$E:$E,SMALL(IF('Référenciel tailles de bague'!$B:$B=$A43,ROW('Référenciel tailles de bague'!$B:$B)),3)),""))</f>
        <v/>
      </c>
      <c r="N43" s="9" t="str">
        <f t="array" ref="N43">IF($A43="","",IFERROR(INDEX('Référenciel tailles de bague'!$E:$E,SMALL(IF('Référenciel tailles de bague'!$B:$B=$A43,ROW('Référenciel tailles de bague'!$B:$B)),4)),""))</f>
        <v/>
      </c>
      <c r="O43" s="9" t="str">
        <f t="shared" si="0"/>
        <v/>
      </c>
    </row>
    <row r="44" spans="3:15" x14ac:dyDescent="0.25">
      <c r="C44" s="16" t="str">
        <f>IF(OR(A44="",AND(COUNTIF(K44:N44,B44)=0,K44&lt;&gt;"")),"",IFERROR(VLOOKUP(I44,'Caractéristique types de bagues'!A:B,2,FALSE),""))</f>
        <v/>
      </c>
      <c r="D44" s="16" t="str">
        <f>IF(OR(A44="",AND(COUNTIF(K44:N44,B44)=0,K44&lt;&gt;"")),"",IFERROR(VLOOKUP(I44,'Caractéristique types de bagues'!A:G,7,FALSE),""))</f>
        <v/>
      </c>
      <c r="E44" s="16" t="str">
        <f>IF(OR(A44="",AND(COUNTIF(K44:N44,B44)=0,K44&lt;&gt;"")),"",IFERROR(VLOOKUP(O44,'Référenciel tailles de bague'!F:H,3,FALSE),""))</f>
        <v/>
      </c>
      <c r="F44" s="1" t="str">
        <f>IF(A44="","",IFERROR(VLOOKUP(A44,'Référenciel tailles de bague'!B:C,2,FALSE),"!! code espèce inconnu !!"))</f>
        <v/>
      </c>
      <c r="I44" s="13" t="str">
        <f>IF(A44="","",IF(AND(COUNTIF(K44:N44,B44)=0,K44&lt;&gt;""),"!! Préciser une catégorie parmi :",IFERROR(VLOOKUP(O44,'Référenciel tailles de bague'!F:G,2,FALSE),"")))</f>
        <v/>
      </c>
      <c r="J44" s="14" t="str">
        <f>IF(AND(COUNTIF(K44:N44,B44)=0,K44&lt;&gt;""),CONCATENATE("   ",K44,"     ",L44,"     ",M44,"     ",N44),IFERROR(IF(VLOOKUP(O44,'Référenciel tailles de bague'!F:I,4,FALSE)=0,"",VLOOKUP(O44,'Référenciel tailles de bague'!F:I,4,FALSE)),""))</f>
        <v/>
      </c>
      <c r="K44" s="9" t="str">
        <f>IF($A44="","",IFERROR(IF(VLOOKUP(A44,'Référenciel tailles de bague'!B:E,4,FALSE)=0,"",VLOOKUP(A44,'Référenciel tailles de bague'!B:E,4,FALSE)),""))</f>
        <v/>
      </c>
      <c r="L44" s="9" t="str">
        <f t="array" ref="L44">IF($A44="","",IFERROR(INDEX('Référenciel tailles de bague'!$E:$E,SMALL(IF('Référenciel tailles de bague'!$B:$B=$A44,ROW('Référenciel tailles de bague'!$B:$B)),2)),""))</f>
        <v/>
      </c>
      <c r="M44" s="9" t="str">
        <f t="array" ref="M44">IF($A44="","",IFERROR(INDEX('Référenciel tailles de bague'!$E:$E,SMALL(IF('Référenciel tailles de bague'!$B:$B=$A44,ROW('Référenciel tailles de bague'!$B:$B)),3)),""))</f>
        <v/>
      </c>
      <c r="N44" s="9" t="str">
        <f t="array" ref="N44">IF($A44="","",IFERROR(INDEX('Référenciel tailles de bague'!$E:$E,SMALL(IF('Référenciel tailles de bague'!$B:$B=$A44,ROW('Référenciel tailles de bague'!$B:$B)),4)),""))</f>
        <v/>
      </c>
      <c r="O44" s="9" t="str">
        <f t="shared" si="0"/>
        <v/>
      </c>
    </row>
    <row r="45" spans="3:15" x14ac:dyDescent="0.25">
      <c r="C45" s="16" t="str">
        <f>IF(OR(A45="",AND(COUNTIF(K45:N45,B45)=0,K45&lt;&gt;"")),"",IFERROR(VLOOKUP(I45,'Caractéristique types de bagues'!A:B,2,FALSE),""))</f>
        <v/>
      </c>
      <c r="D45" s="16" t="str">
        <f>IF(OR(A45="",AND(COUNTIF(K45:N45,B45)=0,K45&lt;&gt;"")),"",IFERROR(VLOOKUP(I45,'Caractéristique types de bagues'!A:G,7,FALSE),""))</f>
        <v/>
      </c>
      <c r="E45" s="16" t="str">
        <f>IF(OR(A45="",AND(COUNTIF(K45:N45,B45)=0,K45&lt;&gt;"")),"",IFERROR(VLOOKUP(O45,'Référenciel tailles de bague'!F:H,3,FALSE),""))</f>
        <v/>
      </c>
      <c r="F45" s="1" t="str">
        <f>IF(A45="","",IFERROR(VLOOKUP(A45,'Référenciel tailles de bague'!B:C,2,FALSE),"!! code espèce inconnu !!"))</f>
        <v/>
      </c>
      <c r="I45" s="13" t="str">
        <f>IF(A45="","",IF(AND(COUNTIF(K45:N45,B45)=0,K45&lt;&gt;""),"!! Préciser une catégorie parmi :",IFERROR(VLOOKUP(O45,'Référenciel tailles de bague'!F:G,2,FALSE),"")))</f>
        <v/>
      </c>
      <c r="J45" s="14" t="str">
        <f>IF(AND(COUNTIF(K45:N45,B45)=0,K45&lt;&gt;""),CONCATENATE("   ",K45,"     ",L45,"     ",M45,"     ",N45),IFERROR(IF(VLOOKUP(O45,'Référenciel tailles de bague'!F:I,4,FALSE)=0,"",VLOOKUP(O45,'Référenciel tailles de bague'!F:I,4,FALSE)),""))</f>
        <v/>
      </c>
      <c r="K45" s="9" t="str">
        <f>IF($A45="","",IFERROR(IF(VLOOKUP(A45,'Référenciel tailles de bague'!B:E,4,FALSE)=0,"",VLOOKUP(A45,'Référenciel tailles de bague'!B:E,4,FALSE)),""))</f>
        <v/>
      </c>
      <c r="L45" s="9" t="str">
        <f t="array" ref="L45">IF($A45="","",IFERROR(INDEX('Référenciel tailles de bague'!$E:$E,SMALL(IF('Référenciel tailles de bague'!$B:$B=$A45,ROW('Référenciel tailles de bague'!$B:$B)),2)),""))</f>
        <v/>
      </c>
      <c r="M45" s="9" t="str">
        <f t="array" ref="M45">IF($A45="","",IFERROR(INDEX('Référenciel tailles de bague'!$E:$E,SMALL(IF('Référenciel tailles de bague'!$B:$B=$A45,ROW('Référenciel tailles de bague'!$B:$B)),3)),""))</f>
        <v/>
      </c>
      <c r="N45" s="9" t="str">
        <f t="array" ref="N45">IF($A45="","",IFERROR(INDEX('Référenciel tailles de bague'!$E:$E,SMALL(IF('Référenciel tailles de bague'!$B:$B=$A45,ROW('Référenciel tailles de bague'!$B:$B)),4)),""))</f>
        <v/>
      </c>
      <c r="O45" s="9" t="str">
        <f t="shared" si="0"/>
        <v/>
      </c>
    </row>
    <row r="46" spans="3:15" x14ac:dyDescent="0.25">
      <c r="C46" s="16" t="str">
        <f>IF(OR(A46="",AND(COUNTIF(K46:N46,B46)=0,K46&lt;&gt;"")),"",IFERROR(VLOOKUP(I46,'Caractéristique types de bagues'!A:B,2,FALSE),""))</f>
        <v/>
      </c>
      <c r="D46" s="16" t="str">
        <f>IF(OR(A46="",AND(COUNTIF(K46:N46,B46)=0,K46&lt;&gt;"")),"",IFERROR(VLOOKUP(I46,'Caractéristique types de bagues'!A:G,7,FALSE),""))</f>
        <v/>
      </c>
      <c r="E46" s="16" t="str">
        <f>IF(OR(A46="",AND(COUNTIF(K46:N46,B46)=0,K46&lt;&gt;"")),"",IFERROR(VLOOKUP(O46,'Référenciel tailles de bague'!F:H,3,FALSE),""))</f>
        <v/>
      </c>
      <c r="F46" s="1" t="str">
        <f>IF(A46="","",IFERROR(VLOOKUP(A46,'Référenciel tailles de bague'!B:C,2,FALSE),"!! code espèce inconnu !!"))</f>
        <v/>
      </c>
      <c r="I46" s="13" t="str">
        <f>IF(A46="","",IF(AND(COUNTIF(K46:N46,B46)=0,K46&lt;&gt;""),"!! Préciser une catégorie parmi :",IFERROR(VLOOKUP(O46,'Référenciel tailles de bague'!F:G,2,FALSE),"")))</f>
        <v/>
      </c>
      <c r="J46" s="14" t="str">
        <f>IF(AND(COUNTIF(K46:N46,B46)=0,K46&lt;&gt;""),CONCATENATE("   ",K46,"     ",L46,"     ",M46,"     ",N46),IFERROR(IF(VLOOKUP(O46,'Référenciel tailles de bague'!F:I,4,FALSE)=0,"",VLOOKUP(O46,'Référenciel tailles de bague'!F:I,4,FALSE)),""))</f>
        <v/>
      </c>
      <c r="K46" s="9" t="str">
        <f>IF($A46="","",IFERROR(IF(VLOOKUP(A46,'Référenciel tailles de bague'!B:E,4,FALSE)=0,"",VLOOKUP(A46,'Référenciel tailles de bague'!B:E,4,FALSE)),""))</f>
        <v/>
      </c>
      <c r="L46" s="9" t="str">
        <f t="array" ref="L46">IF($A46="","",IFERROR(INDEX('Référenciel tailles de bague'!$E:$E,SMALL(IF('Référenciel tailles de bague'!$B:$B=$A46,ROW('Référenciel tailles de bague'!$B:$B)),2)),""))</f>
        <v/>
      </c>
      <c r="M46" s="9" t="str">
        <f t="array" ref="M46">IF($A46="","",IFERROR(INDEX('Référenciel tailles de bague'!$E:$E,SMALL(IF('Référenciel tailles de bague'!$B:$B=$A46,ROW('Référenciel tailles de bague'!$B:$B)),3)),""))</f>
        <v/>
      </c>
      <c r="N46" s="9" t="str">
        <f t="array" ref="N46">IF($A46="","",IFERROR(INDEX('Référenciel tailles de bague'!$E:$E,SMALL(IF('Référenciel tailles de bague'!$B:$B=$A46,ROW('Référenciel tailles de bague'!$B:$B)),4)),""))</f>
        <v/>
      </c>
      <c r="O46" s="9" t="str">
        <f t="shared" si="0"/>
        <v/>
      </c>
    </row>
    <row r="47" spans="3:15" x14ac:dyDescent="0.25">
      <c r="C47" s="16" t="str">
        <f>IF(OR(A47="",AND(COUNTIF(K47:N47,B47)=0,K47&lt;&gt;"")),"",IFERROR(VLOOKUP(I47,'Caractéristique types de bagues'!A:B,2,FALSE),""))</f>
        <v/>
      </c>
      <c r="D47" s="16" t="str">
        <f>IF(OR(A47="",AND(COUNTIF(K47:N47,B47)=0,K47&lt;&gt;"")),"",IFERROR(VLOOKUP(I47,'Caractéristique types de bagues'!A:G,7,FALSE),""))</f>
        <v/>
      </c>
      <c r="E47" s="16" t="str">
        <f>IF(OR(A47="",AND(COUNTIF(K47:N47,B47)=0,K47&lt;&gt;"")),"",IFERROR(VLOOKUP(O47,'Référenciel tailles de bague'!F:H,3,FALSE),""))</f>
        <v/>
      </c>
      <c r="F47" s="1" t="str">
        <f>IF(A47="","",IFERROR(VLOOKUP(A47,'Référenciel tailles de bague'!B:C,2,FALSE),"!! code espèce inconnu !!"))</f>
        <v/>
      </c>
      <c r="I47" s="13" t="str">
        <f>IF(A47="","",IF(AND(COUNTIF(K47:N47,B47)=0,K47&lt;&gt;""),"!! Préciser une catégorie parmi :",IFERROR(VLOOKUP(O47,'Référenciel tailles de bague'!F:G,2,FALSE),"")))</f>
        <v/>
      </c>
      <c r="J47" s="14" t="str">
        <f>IF(AND(COUNTIF(K47:N47,B47)=0,K47&lt;&gt;""),CONCATENATE("   ",K47,"     ",L47,"     ",M47,"     ",N47),IFERROR(IF(VLOOKUP(O47,'Référenciel tailles de bague'!F:I,4,FALSE)=0,"",VLOOKUP(O47,'Référenciel tailles de bague'!F:I,4,FALSE)),""))</f>
        <v/>
      </c>
      <c r="K47" s="9" t="str">
        <f>IF($A47="","",IFERROR(IF(VLOOKUP(A47,'Référenciel tailles de bague'!B:E,4,FALSE)=0,"",VLOOKUP(A47,'Référenciel tailles de bague'!B:E,4,FALSE)),""))</f>
        <v/>
      </c>
      <c r="L47" s="9" t="str">
        <f t="array" ref="L47">IF($A47="","",IFERROR(INDEX('Référenciel tailles de bague'!$E:$E,SMALL(IF('Référenciel tailles de bague'!$B:$B=$A47,ROW('Référenciel tailles de bague'!$B:$B)),2)),""))</f>
        <v/>
      </c>
      <c r="M47" s="9" t="str">
        <f t="array" ref="M47">IF($A47="","",IFERROR(INDEX('Référenciel tailles de bague'!$E:$E,SMALL(IF('Référenciel tailles de bague'!$B:$B=$A47,ROW('Référenciel tailles de bague'!$B:$B)),3)),""))</f>
        <v/>
      </c>
      <c r="N47" s="9" t="str">
        <f t="array" ref="N47">IF($A47="","",IFERROR(INDEX('Référenciel tailles de bague'!$E:$E,SMALL(IF('Référenciel tailles de bague'!$B:$B=$A47,ROW('Référenciel tailles de bague'!$B:$B)),4)),""))</f>
        <v/>
      </c>
      <c r="O47" s="9" t="str">
        <f t="shared" si="0"/>
        <v/>
      </c>
    </row>
    <row r="48" spans="3:15" x14ac:dyDescent="0.25">
      <c r="C48" s="16" t="str">
        <f>IF(OR(A48="",AND(COUNTIF(K48:N48,B48)=0,K48&lt;&gt;"")),"",IFERROR(VLOOKUP(I48,'Caractéristique types de bagues'!A:B,2,FALSE),""))</f>
        <v/>
      </c>
      <c r="D48" s="16" t="str">
        <f>IF(OR(A48="",AND(COUNTIF(K48:N48,B48)=0,K48&lt;&gt;"")),"",IFERROR(VLOOKUP(I48,'Caractéristique types de bagues'!A:G,7,FALSE),""))</f>
        <v/>
      </c>
      <c r="E48" s="16" t="str">
        <f>IF(OR(A48="",AND(COUNTIF(K48:N48,B48)=0,K48&lt;&gt;"")),"",IFERROR(VLOOKUP(O48,'Référenciel tailles de bague'!F:H,3,FALSE),""))</f>
        <v/>
      </c>
      <c r="F48" s="1" t="str">
        <f>IF(A48="","",IFERROR(VLOOKUP(A48,'Référenciel tailles de bague'!B:C,2,FALSE),"!! code espèce inconnu !!"))</f>
        <v/>
      </c>
      <c r="I48" s="13" t="str">
        <f>IF(A48="","",IF(AND(COUNTIF(K48:N48,B48)=0,K48&lt;&gt;""),"!! Préciser une catégorie parmi :",IFERROR(VLOOKUP(O48,'Référenciel tailles de bague'!F:G,2,FALSE),"")))</f>
        <v/>
      </c>
      <c r="J48" s="14" t="str">
        <f>IF(AND(COUNTIF(K48:N48,B48)=0,K48&lt;&gt;""),CONCATENATE("   ",K48,"     ",L48,"     ",M48,"     ",N48),IFERROR(IF(VLOOKUP(O48,'Référenciel tailles de bague'!F:I,4,FALSE)=0,"",VLOOKUP(O48,'Référenciel tailles de bague'!F:I,4,FALSE)),""))</f>
        <v/>
      </c>
      <c r="K48" s="9" t="str">
        <f>IF($A48="","",IFERROR(IF(VLOOKUP(A48,'Référenciel tailles de bague'!B:E,4,FALSE)=0,"",VLOOKUP(A48,'Référenciel tailles de bague'!B:E,4,FALSE)),""))</f>
        <v/>
      </c>
      <c r="L48" s="9" t="str">
        <f t="array" ref="L48">IF($A48="","",IFERROR(INDEX('Référenciel tailles de bague'!$E:$E,SMALL(IF('Référenciel tailles de bague'!$B:$B=$A48,ROW('Référenciel tailles de bague'!$B:$B)),2)),""))</f>
        <v/>
      </c>
      <c r="M48" s="9" t="str">
        <f t="array" ref="M48">IF($A48="","",IFERROR(INDEX('Référenciel tailles de bague'!$E:$E,SMALL(IF('Référenciel tailles de bague'!$B:$B=$A48,ROW('Référenciel tailles de bague'!$B:$B)),3)),""))</f>
        <v/>
      </c>
      <c r="N48" s="9" t="str">
        <f t="array" ref="N48">IF($A48="","",IFERROR(INDEX('Référenciel tailles de bague'!$E:$E,SMALL(IF('Référenciel tailles de bague'!$B:$B=$A48,ROW('Référenciel tailles de bague'!$B:$B)),4)),""))</f>
        <v/>
      </c>
      <c r="O48" s="9" t="str">
        <f t="shared" si="0"/>
        <v/>
      </c>
    </row>
    <row r="49" spans="3:15" x14ac:dyDescent="0.25">
      <c r="C49" s="16" t="str">
        <f>IF(OR(A49="",AND(COUNTIF(K49:N49,B49)=0,K49&lt;&gt;"")),"",IFERROR(VLOOKUP(I49,'Caractéristique types de bagues'!A:B,2,FALSE),""))</f>
        <v/>
      </c>
      <c r="D49" s="16" t="str">
        <f>IF(OR(A49="",AND(COUNTIF(K49:N49,B49)=0,K49&lt;&gt;"")),"",IFERROR(VLOOKUP(I49,'Caractéristique types de bagues'!A:G,7,FALSE),""))</f>
        <v/>
      </c>
      <c r="E49" s="16" t="str">
        <f>IF(OR(A49="",AND(COUNTIF(K49:N49,B49)=0,K49&lt;&gt;"")),"",IFERROR(VLOOKUP(O49,'Référenciel tailles de bague'!F:H,3,FALSE),""))</f>
        <v/>
      </c>
      <c r="F49" s="1" t="str">
        <f>IF(A49="","",IFERROR(VLOOKUP(A49,'Référenciel tailles de bague'!B:C,2,FALSE),"!! code espèce inconnu !!"))</f>
        <v/>
      </c>
      <c r="I49" s="13" t="str">
        <f>IF(A49="","",IF(AND(COUNTIF(K49:N49,B49)=0,K49&lt;&gt;""),"!! Préciser une catégorie parmi :",IFERROR(VLOOKUP(O49,'Référenciel tailles de bague'!F:G,2,FALSE),"")))</f>
        <v/>
      </c>
      <c r="J49" s="14" t="str">
        <f>IF(AND(COUNTIF(K49:N49,B49)=0,K49&lt;&gt;""),CONCATENATE("   ",K49,"     ",L49,"     ",M49,"     ",N49),IFERROR(IF(VLOOKUP(O49,'Référenciel tailles de bague'!F:I,4,FALSE)=0,"",VLOOKUP(O49,'Référenciel tailles de bague'!F:I,4,FALSE)),""))</f>
        <v/>
      </c>
      <c r="K49" s="9" t="str">
        <f>IF($A49="","",IFERROR(IF(VLOOKUP(A49,'Référenciel tailles de bague'!B:E,4,FALSE)=0,"",VLOOKUP(A49,'Référenciel tailles de bague'!B:E,4,FALSE)),""))</f>
        <v/>
      </c>
      <c r="L49" s="9" t="str">
        <f t="array" ref="L49">IF($A49="","",IFERROR(INDEX('Référenciel tailles de bague'!$E:$E,SMALL(IF('Référenciel tailles de bague'!$B:$B=$A49,ROW('Référenciel tailles de bague'!$B:$B)),2)),""))</f>
        <v/>
      </c>
      <c r="M49" s="9" t="str">
        <f t="array" ref="M49">IF($A49="","",IFERROR(INDEX('Référenciel tailles de bague'!$E:$E,SMALL(IF('Référenciel tailles de bague'!$B:$B=$A49,ROW('Référenciel tailles de bague'!$B:$B)),3)),""))</f>
        <v/>
      </c>
      <c r="N49" s="9" t="str">
        <f t="array" ref="N49">IF($A49="","",IFERROR(INDEX('Référenciel tailles de bague'!$E:$E,SMALL(IF('Référenciel tailles de bague'!$B:$B=$A49,ROW('Référenciel tailles de bague'!$B:$B)),4)),""))</f>
        <v/>
      </c>
      <c r="O49" s="9" t="str">
        <f t="shared" si="0"/>
        <v/>
      </c>
    </row>
    <row r="50" spans="3:15" x14ac:dyDescent="0.25">
      <c r="C50" s="16" t="str">
        <f>IF(OR(A50="",AND(COUNTIF(K50:N50,B50)=0,K50&lt;&gt;"")),"",IFERROR(VLOOKUP(I50,'Caractéristique types de bagues'!A:B,2,FALSE),""))</f>
        <v/>
      </c>
      <c r="D50" s="16" t="str">
        <f>IF(OR(A50="",AND(COUNTIF(K50:N50,B50)=0,K50&lt;&gt;"")),"",IFERROR(VLOOKUP(I50,'Caractéristique types de bagues'!A:G,7,FALSE),""))</f>
        <v/>
      </c>
      <c r="E50" s="16" t="str">
        <f>IF(OR(A50="",AND(COUNTIF(K50:N50,B50)=0,K50&lt;&gt;"")),"",IFERROR(VLOOKUP(O50,'Référenciel tailles de bague'!F:H,3,FALSE),""))</f>
        <v/>
      </c>
      <c r="F50" s="1" t="str">
        <f>IF(A50="","",IFERROR(VLOOKUP(A50,'Référenciel tailles de bague'!B:C,2,FALSE),"!! code espèce inconnu !!"))</f>
        <v/>
      </c>
      <c r="I50" s="13" t="str">
        <f>IF(A50="","",IF(AND(COUNTIF(K50:N50,B50)=0,K50&lt;&gt;""),"!! Préciser une catégorie parmi :",IFERROR(VLOOKUP(O50,'Référenciel tailles de bague'!F:G,2,FALSE),"")))</f>
        <v/>
      </c>
      <c r="J50" s="14" t="str">
        <f>IF(AND(COUNTIF(K50:N50,B50)=0,K50&lt;&gt;""),CONCATENATE("   ",K50,"     ",L50,"     ",M50,"     ",N50),IFERROR(IF(VLOOKUP(O50,'Référenciel tailles de bague'!F:I,4,FALSE)=0,"",VLOOKUP(O50,'Référenciel tailles de bague'!F:I,4,FALSE)),""))</f>
        <v/>
      </c>
      <c r="K50" s="9" t="str">
        <f>IF($A50="","",IFERROR(IF(VLOOKUP(A50,'Référenciel tailles de bague'!B:E,4,FALSE)=0,"",VLOOKUP(A50,'Référenciel tailles de bague'!B:E,4,FALSE)),""))</f>
        <v/>
      </c>
      <c r="L50" s="9" t="str">
        <f t="array" ref="L50">IF($A50="","",IFERROR(INDEX('Référenciel tailles de bague'!$E:$E,SMALL(IF('Référenciel tailles de bague'!$B:$B=$A50,ROW('Référenciel tailles de bague'!$B:$B)),2)),""))</f>
        <v/>
      </c>
      <c r="M50" s="9" t="str">
        <f t="array" ref="M50">IF($A50="","",IFERROR(INDEX('Référenciel tailles de bague'!$E:$E,SMALL(IF('Référenciel tailles de bague'!$B:$B=$A50,ROW('Référenciel tailles de bague'!$B:$B)),3)),""))</f>
        <v/>
      </c>
      <c r="N50" s="9" t="str">
        <f t="array" ref="N50">IF($A50="","",IFERROR(INDEX('Référenciel tailles de bague'!$E:$E,SMALL(IF('Référenciel tailles de bague'!$B:$B=$A50,ROW('Référenciel tailles de bague'!$B:$B)),4)),""))</f>
        <v/>
      </c>
      <c r="O50" s="9" t="str">
        <f t="shared" si="0"/>
        <v/>
      </c>
    </row>
    <row r="51" spans="3:15" x14ac:dyDescent="0.25">
      <c r="C51" s="16" t="str">
        <f>IF(OR(A51="",AND(COUNTIF(K51:N51,B51)=0,K51&lt;&gt;"")),"",IFERROR(VLOOKUP(I51,'Caractéristique types de bagues'!A:B,2,FALSE),""))</f>
        <v/>
      </c>
      <c r="D51" s="16" t="str">
        <f>IF(OR(A51="",AND(COUNTIF(K51:N51,B51)=0,K51&lt;&gt;"")),"",IFERROR(VLOOKUP(I51,'Caractéristique types de bagues'!A:G,7,FALSE),""))</f>
        <v/>
      </c>
      <c r="E51" s="16" t="str">
        <f>IF(OR(A51="",AND(COUNTIF(K51:N51,B51)=0,K51&lt;&gt;"")),"",IFERROR(VLOOKUP(O51,'Référenciel tailles de bague'!F:H,3,FALSE),""))</f>
        <v/>
      </c>
      <c r="F51" s="1" t="str">
        <f>IF(A51="","",IFERROR(VLOOKUP(A51,'Référenciel tailles de bague'!B:C,2,FALSE),"!! code espèce inconnu !!"))</f>
        <v/>
      </c>
      <c r="I51" s="13" t="str">
        <f>IF(A51="","",IF(AND(COUNTIF(K51:N51,B51)=0,K51&lt;&gt;""),"!! Préciser une catégorie parmi :",IFERROR(VLOOKUP(O51,'Référenciel tailles de bague'!F:G,2,FALSE),"")))</f>
        <v/>
      </c>
      <c r="J51" s="14" t="str">
        <f>IF(AND(COUNTIF(K51:N51,B51)=0,K51&lt;&gt;""),CONCATENATE("   ",K51,"     ",L51,"     ",M51,"     ",N51),IFERROR(IF(VLOOKUP(O51,'Référenciel tailles de bague'!F:I,4,FALSE)=0,"",VLOOKUP(O51,'Référenciel tailles de bague'!F:I,4,FALSE)),""))</f>
        <v/>
      </c>
      <c r="K51" s="9" t="str">
        <f>IF($A51="","",IFERROR(IF(VLOOKUP(A51,'Référenciel tailles de bague'!B:E,4,FALSE)=0,"",VLOOKUP(A51,'Référenciel tailles de bague'!B:E,4,FALSE)),""))</f>
        <v/>
      </c>
      <c r="L51" s="9" t="str">
        <f t="array" ref="L51">IF($A51="","",IFERROR(INDEX('Référenciel tailles de bague'!$E:$E,SMALL(IF('Référenciel tailles de bague'!$B:$B=$A51,ROW('Référenciel tailles de bague'!$B:$B)),2)),""))</f>
        <v/>
      </c>
      <c r="M51" s="9" t="str">
        <f t="array" ref="M51">IF($A51="","",IFERROR(INDEX('Référenciel tailles de bague'!$E:$E,SMALL(IF('Référenciel tailles de bague'!$B:$B=$A51,ROW('Référenciel tailles de bague'!$B:$B)),3)),""))</f>
        <v/>
      </c>
      <c r="N51" s="9" t="str">
        <f t="array" ref="N51">IF($A51="","",IFERROR(INDEX('Référenciel tailles de bague'!$E:$E,SMALL(IF('Référenciel tailles de bague'!$B:$B=$A51,ROW('Référenciel tailles de bague'!$B:$B)),4)),""))</f>
        <v/>
      </c>
      <c r="O51" s="9" t="str">
        <f t="shared" si="0"/>
        <v/>
      </c>
    </row>
    <row r="52" spans="3:15" x14ac:dyDescent="0.25">
      <c r="C52" s="16" t="str">
        <f>IF(OR(A52="",AND(COUNTIF(K52:N52,B52)=0,K52&lt;&gt;"")),"",IFERROR(VLOOKUP(I52,'Caractéristique types de bagues'!A:B,2,FALSE),""))</f>
        <v/>
      </c>
      <c r="D52" s="16" t="str">
        <f>IF(OR(A52="",AND(COUNTIF(K52:N52,B52)=0,K52&lt;&gt;"")),"",IFERROR(VLOOKUP(I52,'Caractéristique types de bagues'!A:G,7,FALSE),""))</f>
        <v/>
      </c>
      <c r="E52" s="16" t="str">
        <f>IF(OR(A52="",AND(COUNTIF(K52:N52,B52)=0,K52&lt;&gt;"")),"",IFERROR(VLOOKUP(O52,'Référenciel tailles de bague'!F:H,3,FALSE),""))</f>
        <v/>
      </c>
      <c r="F52" s="1" t="str">
        <f>IF(A52="","",IFERROR(VLOOKUP(A52,'Référenciel tailles de bague'!B:C,2,FALSE),"!! code espèce inconnu !!"))</f>
        <v/>
      </c>
      <c r="I52" s="13" t="str">
        <f>IF(A52="","",IF(AND(COUNTIF(K52:N52,B52)=0,K52&lt;&gt;""),"!! Préciser une catégorie parmi :",IFERROR(VLOOKUP(O52,'Référenciel tailles de bague'!F:G,2,FALSE),"")))</f>
        <v/>
      </c>
      <c r="J52" s="14" t="str">
        <f>IF(AND(COUNTIF(K52:N52,B52)=0,K52&lt;&gt;""),CONCATENATE("   ",K52,"     ",L52,"     ",M52,"     ",N52),IFERROR(IF(VLOOKUP(O52,'Référenciel tailles de bague'!F:I,4,FALSE)=0,"",VLOOKUP(O52,'Référenciel tailles de bague'!F:I,4,FALSE)),""))</f>
        <v/>
      </c>
      <c r="K52" s="9" t="str">
        <f>IF($A52="","",IFERROR(IF(VLOOKUP(A52,'Référenciel tailles de bague'!B:E,4,FALSE)=0,"",VLOOKUP(A52,'Référenciel tailles de bague'!B:E,4,FALSE)),""))</f>
        <v/>
      </c>
      <c r="L52" s="9" t="str">
        <f t="array" ref="L52">IF($A52="","",IFERROR(INDEX('Référenciel tailles de bague'!$E:$E,SMALL(IF('Référenciel tailles de bague'!$B:$B=$A52,ROW('Référenciel tailles de bague'!$B:$B)),2)),""))</f>
        <v/>
      </c>
      <c r="M52" s="9" t="str">
        <f t="array" ref="M52">IF($A52="","",IFERROR(INDEX('Référenciel tailles de bague'!$E:$E,SMALL(IF('Référenciel tailles de bague'!$B:$B=$A52,ROW('Référenciel tailles de bague'!$B:$B)),3)),""))</f>
        <v/>
      </c>
      <c r="N52" s="9" t="str">
        <f t="array" ref="N52">IF($A52="","",IFERROR(INDEX('Référenciel tailles de bague'!$E:$E,SMALL(IF('Référenciel tailles de bague'!$B:$B=$A52,ROW('Référenciel tailles de bague'!$B:$B)),4)),""))</f>
        <v/>
      </c>
      <c r="O52" s="9" t="str">
        <f t="shared" si="0"/>
        <v/>
      </c>
    </row>
    <row r="53" spans="3:15" x14ac:dyDescent="0.25">
      <c r="C53" s="16" t="str">
        <f>IF(OR(A53="",AND(COUNTIF(K53:N53,B53)=0,K53&lt;&gt;"")),"",IFERROR(VLOOKUP(I53,'Caractéristique types de bagues'!A:B,2,FALSE),""))</f>
        <v/>
      </c>
      <c r="D53" s="16" t="str">
        <f>IF(OR(A53="",AND(COUNTIF(K53:N53,B53)=0,K53&lt;&gt;"")),"",IFERROR(VLOOKUP(I53,'Caractéristique types de bagues'!A:G,7,FALSE),""))</f>
        <v/>
      </c>
      <c r="E53" s="16" t="str">
        <f>IF(OR(A53="",AND(COUNTIF(K53:N53,B53)=0,K53&lt;&gt;"")),"",IFERROR(VLOOKUP(O53,'Référenciel tailles de bague'!F:H,3,FALSE),""))</f>
        <v/>
      </c>
      <c r="F53" s="1" t="str">
        <f>IF(A53="","",IFERROR(VLOOKUP(A53,'Référenciel tailles de bague'!B:C,2,FALSE),"!! code espèce inconnu !!"))</f>
        <v/>
      </c>
      <c r="I53" s="13" t="str">
        <f>IF(A53="","",IF(AND(COUNTIF(K53:N53,B53)=0,K53&lt;&gt;""),"!! Préciser une catégorie parmi :",IFERROR(VLOOKUP(O53,'Référenciel tailles de bague'!F:G,2,FALSE),"")))</f>
        <v/>
      </c>
      <c r="J53" s="14" t="str">
        <f>IF(AND(COUNTIF(K53:N53,B53)=0,K53&lt;&gt;""),CONCATENATE("   ",K53,"     ",L53,"     ",M53,"     ",N53),IFERROR(IF(VLOOKUP(O53,'Référenciel tailles de bague'!F:I,4,FALSE)=0,"",VLOOKUP(O53,'Référenciel tailles de bague'!F:I,4,FALSE)),""))</f>
        <v/>
      </c>
      <c r="K53" s="9" t="str">
        <f>IF($A53="","",IFERROR(IF(VLOOKUP(A53,'Référenciel tailles de bague'!B:E,4,FALSE)=0,"",VLOOKUP(A53,'Référenciel tailles de bague'!B:E,4,FALSE)),""))</f>
        <v/>
      </c>
      <c r="L53" s="9" t="str">
        <f t="array" ref="L53">IF($A53="","",IFERROR(INDEX('Référenciel tailles de bague'!$E:$E,SMALL(IF('Référenciel tailles de bague'!$B:$B=$A53,ROW('Référenciel tailles de bague'!$B:$B)),2)),""))</f>
        <v/>
      </c>
      <c r="M53" s="9" t="str">
        <f t="array" ref="M53">IF($A53="","",IFERROR(INDEX('Référenciel tailles de bague'!$E:$E,SMALL(IF('Référenciel tailles de bague'!$B:$B=$A53,ROW('Référenciel tailles de bague'!$B:$B)),3)),""))</f>
        <v/>
      </c>
      <c r="N53" s="9" t="str">
        <f t="array" ref="N53">IF($A53="","",IFERROR(INDEX('Référenciel tailles de bague'!$E:$E,SMALL(IF('Référenciel tailles de bague'!$B:$B=$A53,ROW('Référenciel tailles de bague'!$B:$B)),4)),""))</f>
        <v/>
      </c>
      <c r="O53" s="9" t="str">
        <f t="shared" si="0"/>
        <v/>
      </c>
    </row>
    <row r="54" spans="3:15" x14ac:dyDescent="0.25">
      <c r="C54" s="16" t="str">
        <f>IF(OR(A54="",AND(COUNTIF(K54:N54,B54)=0,K54&lt;&gt;"")),"",IFERROR(VLOOKUP(I54,'Caractéristique types de bagues'!A:B,2,FALSE),""))</f>
        <v/>
      </c>
      <c r="D54" s="16" t="str">
        <f>IF(OR(A54="",AND(COUNTIF(K54:N54,B54)=0,K54&lt;&gt;"")),"",IFERROR(VLOOKUP(I54,'Caractéristique types de bagues'!A:G,7,FALSE),""))</f>
        <v/>
      </c>
      <c r="E54" s="16" t="str">
        <f>IF(OR(A54="",AND(COUNTIF(K54:N54,B54)=0,K54&lt;&gt;"")),"",IFERROR(VLOOKUP(O54,'Référenciel tailles de bague'!F:H,3,FALSE),""))</f>
        <v/>
      </c>
      <c r="F54" s="1" t="str">
        <f>IF(A54="","",IFERROR(VLOOKUP(A54,'Référenciel tailles de bague'!B:C,2,FALSE),"!! code espèce inconnu !!"))</f>
        <v/>
      </c>
      <c r="I54" s="13" t="str">
        <f>IF(A54="","",IF(AND(COUNTIF(K54:N54,B54)=0,K54&lt;&gt;""),"!! Préciser une catégorie parmi :",IFERROR(VLOOKUP(O54,'Référenciel tailles de bague'!F:G,2,FALSE),"")))</f>
        <v/>
      </c>
      <c r="J54" s="14" t="str">
        <f>IF(AND(COUNTIF(K54:N54,B54)=0,K54&lt;&gt;""),CONCATENATE("   ",K54,"     ",L54,"     ",M54,"     ",N54),IFERROR(IF(VLOOKUP(O54,'Référenciel tailles de bague'!F:I,4,FALSE)=0,"",VLOOKUP(O54,'Référenciel tailles de bague'!F:I,4,FALSE)),""))</f>
        <v/>
      </c>
      <c r="K54" s="9" t="str">
        <f>IF($A54="","",IFERROR(IF(VLOOKUP(A54,'Référenciel tailles de bague'!B:E,4,FALSE)=0,"",VLOOKUP(A54,'Référenciel tailles de bague'!B:E,4,FALSE)),""))</f>
        <v/>
      </c>
      <c r="L54" s="9" t="str">
        <f t="array" ref="L54">IF($A54="","",IFERROR(INDEX('Référenciel tailles de bague'!$E:$E,SMALL(IF('Référenciel tailles de bague'!$B:$B=$A54,ROW('Référenciel tailles de bague'!$B:$B)),2)),""))</f>
        <v/>
      </c>
      <c r="M54" s="9" t="str">
        <f t="array" ref="M54">IF($A54="","",IFERROR(INDEX('Référenciel tailles de bague'!$E:$E,SMALL(IF('Référenciel tailles de bague'!$B:$B=$A54,ROW('Référenciel tailles de bague'!$B:$B)),3)),""))</f>
        <v/>
      </c>
      <c r="N54" s="9" t="str">
        <f t="array" ref="N54">IF($A54="","",IFERROR(INDEX('Référenciel tailles de bague'!$E:$E,SMALL(IF('Référenciel tailles de bague'!$B:$B=$A54,ROW('Référenciel tailles de bague'!$B:$B)),4)),""))</f>
        <v/>
      </c>
      <c r="O54" s="9" t="str">
        <f t="shared" si="0"/>
        <v/>
      </c>
    </row>
    <row r="55" spans="3:15" x14ac:dyDescent="0.25">
      <c r="C55" s="16" t="str">
        <f>IF(OR(A55="",AND(COUNTIF(K55:N55,B55)=0,K55&lt;&gt;"")),"",IFERROR(VLOOKUP(I55,'Caractéristique types de bagues'!A:B,2,FALSE),""))</f>
        <v/>
      </c>
      <c r="D55" s="16" t="str">
        <f>IF(OR(A55="",AND(COUNTIF(K55:N55,B55)=0,K55&lt;&gt;"")),"",IFERROR(VLOOKUP(I55,'Caractéristique types de bagues'!A:G,7,FALSE),""))</f>
        <v/>
      </c>
      <c r="E55" s="16" t="str">
        <f>IF(OR(A55="",AND(COUNTIF(K55:N55,B55)=0,K55&lt;&gt;"")),"",IFERROR(VLOOKUP(O55,'Référenciel tailles de bague'!F:H,3,FALSE),""))</f>
        <v/>
      </c>
      <c r="F55" s="1" t="str">
        <f>IF(A55="","",IFERROR(VLOOKUP(A55,'Référenciel tailles de bague'!B:C,2,FALSE),"!! code espèce inconnu !!"))</f>
        <v/>
      </c>
      <c r="I55" s="13" t="str">
        <f>IF(A55="","",IF(AND(COUNTIF(K55:N55,B55)=0,K55&lt;&gt;""),"!! Préciser une catégorie parmi :",IFERROR(VLOOKUP(O55,'Référenciel tailles de bague'!F:G,2,FALSE),"")))</f>
        <v/>
      </c>
      <c r="J55" s="14" t="str">
        <f>IF(AND(COUNTIF(K55:N55,B55)=0,K55&lt;&gt;""),CONCATENATE("   ",K55,"     ",L55,"     ",M55,"     ",N55),IFERROR(IF(VLOOKUP(O55,'Référenciel tailles de bague'!F:I,4,FALSE)=0,"",VLOOKUP(O55,'Référenciel tailles de bague'!F:I,4,FALSE)),""))</f>
        <v/>
      </c>
      <c r="K55" s="9" t="str">
        <f>IF($A55="","",IFERROR(IF(VLOOKUP(A55,'Référenciel tailles de bague'!B:E,4,FALSE)=0,"",VLOOKUP(A55,'Référenciel tailles de bague'!B:E,4,FALSE)),""))</f>
        <v/>
      </c>
      <c r="L55" s="9" t="str">
        <f t="array" ref="L55">IF($A55="","",IFERROR(INDEX('Référenciel tailles de bague'!$E:$E,SMALL(IF('Référenciel tailles de bague'!$B:$B=$A55,ROW('Référenciel tailles de bague'!$B:$B)),2)),""))</f>
        <v/>
      </c>
      <c r="M55" s="9" t="str">
        <f t="array" ref="M55">IF($A55="","",IFERROR(INDEX('Référenciel tailles de bague'!$E:$E,SMALL(IF('Référenciel tailles de bague'!$B:$B=$A55,ROW('Référenciel tailles de bague'!$B:$B)),3)),""))</f>
        <v/>
      </c>
      <c r="N55" s="9" t="str">
        <f t="array" ref="N55">IF($A55="","",IFERROR(INDEX('Référenciel tailles de bague'!$E:$E,SMALL(IF('Référenciel tailles de bague'!$B:$B=$A55,ROW('Référenciel tailles de bague'!$B:$B)),4)),""))</f>
        <v/>
      </c>
      <c r="O55" s="9" t="str">
        <f t="shared" si="0"/>
        <v/>
      </c>
    </row>
    <row r="56" spans="3:15" x14ac:dyDescent="0.25">
      <c r="C56" s="16" t="str">
        <f>IF(OR(A56="",AND(COUNTIF(K56:N56,B56)=0,K56&lt;&gt;"")),"",IFERROR(VLOOKUP(I56,'Caractéristique types de bagues'!A:B,2,FALSE),""))</f>
        <v/>
      </c>
      <c r="D56" s="16" t="str">
        <f>IF(OR(A56="",AND(COUNTIF(K56:N56,B56)=0,K56&lt;&gt;"")),"",IFERROR(VLOOKUP(I56,'Caractéristique types de bagues'!A:G,7,FALSE),""))</f>
        <v/>
      </c>
      <c r="E56" s="16" t="str">
        <f>IF(OR(A56="",AND(COUNTIF(K56:N56,B56)=0,K56&lt;&gt;"")),"",IFERROR(VLOOKUP(O56,'Référenciel tailles de bague'!F:H,3,FALSE),""))</f>
        <v/>
      </c>
      <c r="F56" s="1" t="str">
        <f>IF(A56="","",IFERROR(VLOOKUP(A56,'Référenciel tailles de bague'!B:C,2,FALSE),"!! code espèce inconnu !!"))</f>
        <v/>
      </c>
      <c r="I56" s="13" t="str">
        <f>IF(A56="","",IF(AND(COUNTIF(K56:N56,B56)=0,K56&lt;&gt;""),"!! Préciser une catégorie parmi :",IFERROR(VLOOKUP(O56,'Référenciel tailles de bague'!F:G,2,FALSE),"")))</f>
        <v/>
      </c>
      <c r="J56" s="14" t="str">
        <f>IF(AND(COUNTIF(K56:N56,B56)=0,K56&lt;&gt;""),CONCATENATE("   ",K56,"     ",L56,"     ",M56,"     ",N56),IFERROR(IF(VLOOKUP(O56,'Référenciel tailles de bague'!F:I,4,FALSE)=0,"",VLOOKUP(O56,'Référenciel tailles de bague'!F:I,4,FALSE)),""))</f>
        <v/>
      </c>
      <c r="K56" s="9" t="str">
        <f>IF($A56="","",IFERROR(IF(VLOOKUP(A56,'Référenciel tailles de bague'!B:E,4,FALSE)=0,"",VLOOKUP(A56,'Référenciel tailles de bague'!B:E,4,FALSE)),""))</f>
        <v/>
      </c>
      <c r="L56" s="9" t="str">
        <f t="array" ref="L56">IF($A56="","",IFERROR(INDEX('Référenciel tailles de bague'!$E:$E,SMALL(IF('Référenciel tailles de bague'!$B:$B=$A56,ROW('Référenciel tailles de bague'!$B:$B)),2)),""))</f>
        <v/>
      </c>
      <c r="M56" s="9" t="str">
        <f t="array" ref="M56">IF($A56="","",IFERROR(INDEX('Référenciel tailles de bague'!$E:$E,SMALL(IF('Référenciel tailles de bague'!$B:$B=$A56,ROW('Référenciel tailles de bague'!$B:$B)),3)),""))</f>
        <v/>
      </c>
      <c r="N56" s="9" t="str">
        <f t="array" ref="N56">IF($A56="","",IFERROR(INDEX('Référenciel tailles de bague'!$E:$E,SMALL(IF('Référenciel tailles de bague'!$B:$B=$A56,ROW('Référenciel tailles de bague'!$B:$B)),4)),""))</f>
        <v/>
      </c>
      <c r="O56" s="9" t="str">
        <f t="shared" si="0"/>
        <v/>
      </c>
    </row>
    <row r="57" spans="3:15" x14ac:dyDescent="0.25">
      <c r="C57" s="16" t="str">
        <f>IF(OR(A57="",AND(COUNTIF(K57:N57,B57)=0,K57&lt;&gt;"")),"",IFERROR(VLOOKUP(I57,'Caractéristique types de bagues'!A:B,2,FALSE),""))</f>
        <v/>
      </c>
      <c r="D57" s="16" t="str">
        <f>IF(OR(A57="",AND(COUNTIF(K57:N57,B57)=0,K57&lt;&gt;"")),"",IFERROR(VLOOKUP(I57,'Caractéristique types de bagues'!A:G,7,FALSE),""))</f>
        <v/>
      </c>
      <c r="E57" s="16" t="str">
        <f>IF(OR(A57="",AND(COUNTIF(K57:N57,B57)=0,K57&lt;&gt;"")),"",IFERROR(VLOOKUP(O57,'Référenciel tailles de bague'!F:H,3,FALSE),""))</f>
        <v/>
      </c>
      <c r="F57" s="1" t="str">
        <f>IF(A57="","",IFERROR(VLOOKUP(A57,'Référenciel tailles de bague'!B:C,2,FALSE),"!! code espèce inconnu !!"))</f>
        <v/>
      </c>
      <c r="I57" s="13" t="str">
        <f>IF(A57="","",IF(AND(COUNTIF(K57:N57,B57)=0,K57&lt;&gt;""),"!! Préciser une catégorie parmi :",IFERROR(VLOOKUP(O57,'Référenciel tailles de bague'!F:G,2,FALSE),"")))</f>
        <v/>
      </c>
      <c r="J57" s="14" t="str">
        <f>IF(AND(COUNTIF(K57:N57,B57)=0,K57&lt;&gt;""),CONCATENATE("   ",K57,"     ",L57,"     ",M57,"     ",N57),IFERROR(IF(VLOOKUP(O57,'Référenciel tailles de bague'!F:I,4,FALSE)=0,"",VLOOKUP(O57,'Référenciel tailles de bague'!F:I,4,FALSE)),""))</f>
        <v/>
      </c>
      <c r="K57" s="9" t="str">
        <f>IF($A57="","",IFERROR(IF(VLOOKUP(A57,'Référenciel tailles de bague'!B:E,4,FALSE)=0,"",VLOOKUP(A57,'Référenciel tailles de bague'!B:E,4,FALSE)),""))</f>
        <v/>
      </c>
      <c r="L57" s="9" t="str">
        <f t="array" ref="L57">IF($A57="","",IFERROR(INDEX('Référenciel tailles de bague'!$E:$E,SMALL(IF('Référenciel tailles de bague'!$B:$B=$A57,ROW('Référenciel tailles de bague'!$B:$B)),2)),""))</f>
        <v/>
      </c>
      <c r="M57" s="9" t="str">
        <f t="array" ref="M57">IF($A57="","",IFERROR(INDEX('Référenciel tailles de bague'!$E:$E,SMALL(IF('Référenciel tailles de bague'!$B:$B=$A57,ROW('Référenciel tailles de bague'!$B:$B)),3)),""))</f>
        <v/>
      </c>
      <c r="N57" s="9" t="str">
        <f t="array" ref="N57">IF($A57="","",IFERROR(INDEX('Référenciel tailles de bague'!$E:$E,SMALL(IF('Référenciel tailles de bague'!$B:$B=$A57,ROW('Référenciel tailles de bague'!$B:$B)),4)),""))</f>
        <v/>
      </c>
      <c r="O57" s="9" t="str">
        <f t="shared" si="0"/>
        <v/>
      </c>
    </row>
    <row r="58" spans="3:15" x14ac:dyDescent="0.25">
      <c r="C58" s="16" t="str">
        <f>IF(OR(A58="",AND(COUNTIF(K58:N58,B58)=0,K58&lt;&gt;"")),"",IFERROR(VLOOKUP(I58,'Caractéristique types de bagues'!A:B,2,FALSE),""))</f>
        <v/>
      </c>
      <c r="D58" s="16" t="str">
        <f>IF(OR(A58="",AND(COUNTIF(K58:N58,B58)=0,K58&lt;&gt;"")),"",IFERROR(VLOOKUP(I58,'Caractéristique types de bagues'!A:G,7,FALSE),""))</f>
        <v/>
      </c>
      <c r="E58" s="16" t="str">
        <f>IF(OR(A58="",AND(COUNTIF(K58:N58,B58)=0,K58&lt;&gt;"")),"",IFERROR(VLOOKUP(O58,'Référenciel tailles de bague'!F:H,3,FALSE),""))</f>
        <v/>
      </c>
      <c r="F58" s="1" t="str">
        <f>IF(A58="","",IFERROR(VLOOKUP(A58,'Référenciel tailles de bague'!B:C,2,FALSE),"!! code espèce inconnu !!"))</f>
        <v/>
      </c>
      <c r="I58" s="13" t="str">
        <f>IF(A58="","",IF(AND(COUNTIF(K58:N58,B58)=0,K58&lt;&gt;""),"!! Préciser une catégorie parmi :",IFERROR(VLOOKUP(O58,'Référenciel tailles de bague'!F:G,2,FALSE),"")))</f>
        <v/>
      </c>
      <c r="J58" s="14" t="str">
        <f>IF(AND(COUNTIF(K58:N58,B58)=0,K58&lt;&gt;""),CONCATENATE("   ",K58,"     ",L58,"     ",M58,"     ",N58),IFERROR(IF(VLOOKUP(O58,'Référenciel tailles de bague'!F:I,4,FALSE)=0,"",VLOOKUP(O58,'Référenciel tailles de bague'!F:I,4,FALSE)),""))</f>
        <v/>
      </c>
      <c r="K58" s="9" t="str">
        <f>IF($A58="","",IFERROR(IF(VLOOKUP(A58,'Référenciel tailles de bague'!B:E,4,FALSE)=0,"",VLOOKUP(A58,'Référenciel tailles de bague'!B:E,4,FALSE)),""))</f>
        <v/>
      </c>
      <c r="L58" s="9" t="str">
        <f t="array" ref="L58">IF($A58="","",IFERROR(INDEX('Référenciel tailles de bague'!$E:$E,SMALL(IF('Référenciel tailles de bague'!$B:$B=$A58,ROW('Référenciel tailles de bague'!$B:$B)),2)),""))</f>
        <v/>
      </c>
      <c r="M58" s="9" t="str">
        <f t="array" ref="M58">IF($A58="","",IFERROR(INDEX('Référenciel tailles de bague'!$E:$E,SMALL(IF('Référenciel tailles de bague'!$B:$B=$A58,ROW('Référenciel tailles de bague'!$B:$B)),3)),""))</f>
        <v/>
      </c>
      <c r="N58" s="9" t="str">
        <f t="array" ref="N58">IF($A58="","",IFERROR(INDEX('Référenciel tailles de bague'!$E:$E,SMALL(IF('Référenciel tailles de bague'!$B:$B=$A58,ROW('Référenciel tailles de bague'!$B:$B)),4)),""))</f>
        <v/>
      </c>
      <c r="O58" s="9" t="str">
        <f t="shared" si="0"/>
        <v/>
      </c>
    </row>
    <row r="59" spans="3:15" x14ac:dyDescent="0.25">
      <c r="C59" s="16" t="str">
        <f>IF(OR(A59="",AND(COUNTIF(K59:N59,B59)=0,K59&lt;&gt;"")),"",IFERROR(VLOOKUP(I59,'Caractéristique types de bagues'!A:B,2,FALSE),""))</f>
        <v/>
      </c>
      <c r="D59" s="16" t="str">
        <f>IF(OR(A59="",AND(COUNTIF(K59:N59,B59)=0,K59&lt;&gt;"")),"",IFERROR(VLOOKUP(I59,'Caractéristique types de bagues'!A:G,7,FALSE),""))</f>
        <v/>
      </c>
      <c r="E59" s="16" t="str">
        <f>IF(OR(A59="",AND(COUNTIF(K59:N59,B59)=0,K59&lt;&gt;"")),"",IFERROR(VLOOKUP(O59,'Référenciel tailles de bague'!F:H,3,FALSE),""))</f>
        <v/>
      </c>
      <c r="F59" s="1" t="str">
        <f>IF(A59="","",IFERROR(VLOOKUP(A59,'Référenciel tailles de bague'!B:C,2,FALSE),"!! code espèce inconnu !!"))</f>
        <v/>
      </c>
      <c r="I59" s="13" t="str">
        <f>IF(A59="","",IF(AND(COUNTIF(K59:N59,B59)=0,K59&lt;&gt;""),"!! Préciser une catégorie parmi :",IFERROR(VLOOKUP(O59,'Référenciel tailles de bague'!F:G,2,FALSE),"")))</f>
        <v/>
      </c>
      <c r="J59" s="14" t="str">
        <f>IF(AND(COUNTIF(K59:N59,B59)=0,K59&lt;&gt;""),CONCATENATE("   ",K59,"     ",L59,"     ",M59,"     ",N59),IFERROR(IF(VLOOKUP(O59,'Référenciel tailles de bague'!F:I,4,FALSE)=0,"",VLOOKUP(O59,'Référenciel tailles de bague'!F:I,4,FALSE)),""))</f>
        <v/>
      </c>
      <c r="K59" s="9" t="str">
        <f>IF($A59="","",IFERROR(IF(VLOOKUP(A59,'Référenciel tailles de bague'!B:E,4,FALSE)=0,"",VLOOKUP(A59,'Référenciel tailles de bague'!B:E,4,FALSE)),""))</f>
        <v/>
      </c>
      <c r="L59" s="9" t="str">
        <f t="array" ref="L59">IF($A59="","",IFERROR(INDEX('Référenciel tailles de bague'!$E:$E,SMALL(IF('Référenciel tailles de bague'!$B:$B=$A59,ROW('Référenciel tailles de bague'!$B:$B)),2)),""))</f>
        <v/>
      </c>
      <c r="M59" s="9" t="str">
        <f t="array" ref="M59">IF($A59="","",IFERROR(INDEX('Référenciel tailles de bague'!$E:$E,SMALL(IF('Référenciel tailles de bague'!$B:$B=$A59,ROW('Référenciel tailles de bague'!$B:$B)),3)),""))</f>
        <v/>
      </c>
      <c r="N59" s="9" t="str">
        <f t="array" ref="N59">IF($A59="","",IFERROR(INDEX('Référenciel tailles de bague'!$E:$E,SMALL(IF('Référenciel tailles de bague'!$B:$B=$A59,ROW('Référenciel tailles de bague'!$B:$B)),4)),""))</f>
        <v/>
      </c>
      <c r="O59" s="9" t="str">
        <f t="shared" si="0"/>
        <v/>
      </c>
    </row>
    <row r="60" spans="3:15" x14ac:dyDescent="0.25">
      <c r="C60" s="16" t="str">
        <f>IF(OR(A60="",AND(COUNTIF(K60:N60,B60)=0,K60&lt;&gt;"")),"",IFERROR(VLOOKUP(I60,'Caractéristique types de bagues'!A:B,2,FALSE),""))</f>
        <v/>
      </c>
      <c r="D60" s="16" t="str">
        <f>IF(OR(A60="",AND(COUNTIF(K60:N60,B60)=0,K60&lt;&gt;"")),"",IFERROR(VLOOKUP(I60,'Caractéristique types de bagues'!A:G,7,FALSE),""))</f>
        <v/>
      </c>
      <c r="E60" s="16" t="str">
        <f>IF(OR(A60="",AND(COUNTIF(K60:N60,B60)=0,K60&lt;&gt;"")),"",IFERROR(VLOOKUP(O60,'Référenciel tailles de bague'!F:H,3,FALSE),""))</f>
        <v/>
      </c>
      <c r="F60" s="1" t="str">
        <f>IF(A60="","",IFERROR(VLOOKUP(A60,'Référenciel tailles de bague'!B:C,2,FALSE),"!! code espèce inconnu !!"))</f>
        <v/>
      </c>
      <c r="I60" s="13" t="str">
        <f>IF(A60="","",IF(AND(COUNTIF(K60:N60,B60)=0,K60&lt;&gt;""),"!! Préciser une catégorie parmi :",IFERROR(VLOOKUP(O60,'Référenciel tailles de bague'!F:G,2,FALSE),"")))</f>
        <v/>
      </c>
      <c r="J60" s="14" t="str">
        <f>IF(AND(COUNTIF(K60:N60,B60)=0,K60&lt;&gt;""),CONCATENATE("   ",K60,"     ",L60,"     ",M60,"     ",N60),IFERROR(IF(VLOOKUP(O60,'Référenciel tailles de bague'!F:I,4,FALSE)=0,"",VLOOKUP(O60,'Référenciel tailles de bague'!F:I,4,FALSE)),""))</f>
        <v/>
      </c>
      <c r="K60" s="9" t="str">
        <f>IF($A60="","",IFERROR(IF(VLOOKUP(A60,'Référenciel tailles de bague'!B:E,4,FALSE)=0,"",VLOOKUP(A60,'Référenciel tailles de bague'!B:E,4,FALSE)),""))</f>
        <v/>
      </c>
      <c r="L60" s="9" t="str">
        <f t="array" ref="L60">IF($A60="","",IFERROR(INDEX('Référenciel tailles de bague'!$E:$E,SMALL(IF('Référenciel tailles de bague'!$B:$B=$A60,ROW('Référenciel tailles de bague'!$B:$B)),2)),""))</f>
        <v/>
      </c>
      <c r="M60" s="9" t="str">
        <f t="array" ref="M60">IF($A60="","",IFERROR(INDEX('Référenciel tailles de bague'!$E:$E,SMALL(IF('Référenciel tailles de bague'!$B:$B=$A60,ROW('Référenciel tailles de bague'!$B:$B)),3)),""))</f>
        <v/>
      </c>
      <c r="N60" s="9" t="str">
        <f t="array" ref="N60">IF($A60="","",IFERROR(INDEX('Référenciel tailles de bague'!$E:$E,SMALL(IF('Référenciel tailles de bague'!$B:$B=$A60,ROW('Référenciel tailles de bague'!$B:$B)),4)),""))</f>
        <v/>
      </c>
      <c r="O60" s="9" t="str">
        <f t="shared" si="0"/>
        <v/>
      </c>
    </row>
    <row r="61" spans="3:15" x14ac:dyDescent="0.25">
      <c r="C61" s="16" t="str">
        <f>IF(OR(A61="",AND(COUNTIF(K61:N61,B61)=0,K61&lt;&gt;"")),"",IFERROR(VLOOKUP(I61,'Caractéristique types de bagues'!A:B,2,FALSE),""))</f>
        <v/>
      </c>
      <c r="D61" s="16" t="str">
        <f>IF(OR(A61="",AND(COUNTIF(K61:N61,B61)=0,K61&lt;&gt;"")),"",IFERROR(VLOOKUP(I61,'Caractéristique types de bagues'!A:G,7,FALSE),""))</f>
        <v/>
      </c>
      <c r="E61" s="16" t="str">
        <f>IF(OR(A61="",AND(COUNTIF(K61:N61,B61)=0,K61&lt;&gt;"")),"",IFERROR(VLOOKUP(O61,'Référenciel tailles de bague'!F:H,3,FALSE),""))</f>
        <v/>
      </c>
      <c r="F61" s="1" t="str">
        <f>IF(A61="","",IFERROR(VLOOKUP(A61,'Référenciel tailles de bague'!B:C,2,FALSE),"!! code espèce inconnu !!"))</f>
        <v/>
      </c>
      <c r="I61" s="13" t="str">
        <f>IF(A61="","",IF(AND(COUNTIF(K61:N61,B61)=0,K61&lt;&gt;""),"!! Préciser une catégorie parmi :",IFERROR(VLOOKUP(O61,'Référenciel tailles de bague'!F:G,2,FALSE),"")))</f>
        <v/>
      </c>
      <c r="J61" s="14" t="str">
        <f>IF(AND(COUNTIF(K61:N61,B61)=0,K61&lt;&gt;""),CONCATENATE("   ",K61,"     ",L61,"     ",M61,"     ",N61),IFERROR(IF(VLOOKUP(O61,'Référenciel tailles de bague'!F:I,4,FALSE)=0,"",VLOOKUP(O61,'Référenciel tailles de bague'!F:I,4,FALSE)),""))</f>
        <v/>
      </c>
      <c r="K61" s="9" t="str">
        <f>IF($A61="","",IFERROR(IF(VLOOKUP(A61,'Référenciel tailles de bague'!B:E,4,FALSE)=0,"",VLOOKUP(A61,'Référenciel tailles de bague'!B:E,4,FALSE)),""))</f>
        <v/>
      </c>
      <c r="L61" s="9" t="str">
        <f t="array" ref="L61">IF($A61="","",IFERROR(INDEX('Référenciel tailles de bague'!$E:$E,SMALL(IF('Référenciel tailles de bague'!$B:$B=$A61,ROW('Référenciel tailles de bague'!$B:$B)),2)),""))</f>
        <v/>
      </c>
      <c r="M61" s="9" t="str">
        <f t="array" ref="M61">IF($A61="","",IFERROR(INDEX('Référenciel tailles de bague'!$E:$E,SMALL(IF('Référenciel tailles de bague'!$B:$B=$A61,ROW('Référenciel tailles de bague'!$B:$B)),3)),""))</f>
        <v/>
      </c>
      <c r="N61" s="9" t="str">
        <f t="array" ref="N61">IF($A61="","",IFERROR(INDEX('Référenciel tailles de bague'!$E:$E,SMALL(IF('Référenciel tailles de bague'!$B:$B=$A61,ROW('Référenciel tailles de bague'!$B:$B)),4)),""))</f>
        <v/>
      </c>
      <c r="O61" s="9" t="str">
        <f t="shared" si="0"/>
        <v/>
      </c>
    </row>
    <row r="62" spans="3:15" x14ac:dyDescent="0.25">
      <c r="C62" s="16" t="str">
        <f>IF(OR(A62="",AND(COUNTIF(K62:N62,B62)=0,K62&lt;&gt;"")),"",IFERROR(VLOOKUP(I62,'Caractéristique types de bagues'!A:B,2,FALSE),""))</f>
        <v/>
      </c>
      <c r="D62" s="16" t="str">
        <f>IF(OR(A62="",AND(COUNTIF(K62:N62,B62)=0,K62&lt;&gt;"")),"",IFERROR(VLOOKUP(I62,'Caractéristique types de bagues'!A:G,7,FALSE),""))</f>
        <v/>
      </c>
      <c r="E62" s="16" t="str">
        <f>IF(OR(A62="",AND(COUNTIF(K62:N62,B62)=0,K62&lt;&gt;"")),"",IFERROR(VLOOKUP(O62,'Référenciel tailles de bague'!F:H,3,FALSE),""))</f>
        <v/>
      </c>
      <c r="F62" s="1" t="str">
        <f>IF(A62="","",IFERROR(VLOOKUP(A62,'Référenciel tailles de bague'!B:C,2,FALSE),"!! code espèce inconnu !!"))</f>
        <v/>
      </c>
      <c r="I62" s="13" t="str">
        <f>IF(A62="","",IF(AND(COUNTIF(K62:N62,B62)=0,K62&lt;&gt;""),"!! Préciser une catégorie parmi :",IFERROR(VLOOKUP(O62,'Référenciel tailles de bague'!F:G,2,FALSE),"")))</f>
        <v/>
      </c>
      <c r="J62" s="14" t="str">
        <f>IF(AND(COUNTIF(K62:N62,B62)=0,K62&lt;&gt;""),CONCATENATE("   ",K62,"     ",L62,"     ",M62,"     ",N62),IFERROR(IF(VLOOKUP(O62,'Référenciel tailles de bague'!F:I,4,FALSE)=0,"",VLOOKUP(O62,'Référenciel tailles de bague'!F:I,4,FALSE)),""))</f>
        <v/>
      </c>
      <c r="K62" s="9" t="str">
        <f>IF($A62="","",IFERROR(IF(VLOOKUP(A62,'Référenciel tailles de bague'!B:E,4,FALSE)=0,"",VLOOKUP(A62,'Référenciel tailles de bague'!B:E,4,FALSE)),""))</f>
        <v/>
      </c>
      <c r="L62" s="9" t="str">
        <f t="array" ref="L62">IF($A62="","",IFERROR(INDEX('Référenciel tailles de bague'!$E:$E,SMALL(IF('Référenciel tailles de bague'!$B:$B=$A62,ROW('Référenciel tailles de bague'!$B:$B)),2)),""))</f>
        <v/>
      </c>
      <c r="M62" s="9" t="str">
        <f t="array" ref="M62">IF($A62="","",IFERROR(INDEX('Référenciel tailles de bague'!$E:$E,SMALL(IF('Référenciel tailles de bague'!$B:$B=$A62,ROW('Référenciel tailles de bague'!$B:$B)),3)),""))</f>
        <v/>
      </c>
      <c r="N62" s="9" t="str">
        <f t="array" ref="N62">IF($A62="","",IFERROR(INDEX('Référenciel tailles de bague'!$E:$E,SMALL(IF('Référenciel tailles de bague'!$B:$B=$A62,ROW('Référenciel tailles de bague'!$B:$B)),4)),""))</f>
        <v/>
      </c>
      <c r="O62" s="9" t="str">
        <f t="shared" si="0"/>
        <v/>
      </c>
    </row>
    <row r="63" spans="3:15" x14ac:dyDescent="0.25">
      <c r="C63" s="16" t="str">
        <f>IF(OR(A63="",AND(COUNTIF(K63:N63,B63)=0,K63&lt;&gt;"")),"",IFERROR(VLOOKUP(I63,'Caractéristique types de bagues'!A:B,2,FALSE),""))</f>
        <v/>
      </c>
      <c r="D63" s="16" t="str">
        <f>IF(OR(A63="",AND(COUNTIF(K63:N63,B63)=0,K63&lt;&gt;"")),"",IFERROR(VLOOKUP(I63,'Caractéristique types de bagues'!A:G,7,FALSE),""))</f>
        <v/>
      </c>
      <c r="E63" s="16" t="str">
        <f>IF(OR(A63="",AND(COUNTIF(K63:N63,B63)=0,K63&lt;&gt;"")),"",IFERROR(VLOOKUP(O63,'Référenciel tailles de bague'!F:H,3,FALSE),""))</f>
        <v/>
      </c>
      <c r="F63" s="1" t="str">
        <f>IF(A63="","",IFERROR(VLOOKUP(A63,'Référenciel tailles de bague'!B:C,2,FALSE),"!! code espèce inconnu !!"))</f>
        <v/>
      </c>
      <c r="I63" s="13" t="str">
        <f>IF(A63="","",IF(AND(COUNTIF(K63:N63,B63)=0,K63&lt;&gt;""),"!! Préciser une catégorie parmi :",IFERROR(VLOOKUP(O63,'Référenciel tailles de bague'!F:G,2,FALSE),"")))</f>
        <v/>
      </c>
      <c r="J63" s="14" t="str">
        <f>IF(AND(COUNTIF(K63:N63,B63)=0,K63&lt;&gt;""),CONCATENATE("   ",K63,"     ",L63,"     ",M63,"     ",N63),IFERROR(IF(VLOOKUP(O63,'Référenciel tailles de bague'!F:I,4,FALSE)=0,"",VLOOKUP(O63,'Référenciel tailles de bague'!F:I,4,FALSE)),""))</f>
        <v/>
      </c>
      <c r="K63" s="9" t="str">
        <f>IF($A63="","",IFERROR(IF(VLOOKUP(A63,'Référenciel tailles de bague'!B:E,4,FALSE)=0,"",VLOOKUP(A63,'Référenciel tailles de bague'!B:E,4,FALSE)),""))</f>
        <v/>
      </c>
      <c r="L63" s="9" t="str">
        <f t="array" ref="L63">IF($A63="","",IFERROR(INDEX('Référenciel tailles de bague'!$E:$E,SMALL(IF('Référenciel tailles de bague'!$B:$B=$A63,ROW('Référenciel tailles de bague'!$B:$B)),2)),""))</f>
        <v/>
      </c>
      <c r="M63" s="9" t="str">
        <f t="array" ref="M63">IF($A63="","",IFERROR(INDEX('Référenciel tailles de bague'!$E:$E,SMALL(IF('Référenciel tailles de bague'!$B:$B=$A63,ROW('Référenciel tailles de bague'!$B:$B)),3)),""))</f>
        <v/>
      </c>
      <c r="N63" s="9" t="str">
        <f t="array" ref="N63">IF($A63="","",IFERROR(INDEX('Référenciel tailles de bague'!$E:$E,SMALL(IF('Référenciel tailles de bague'!$B:$B=$A63,ROW('Référenciel tailles de bague'!$B:$B)),4)),""))</f>
        <v/>
      </c>
      <c r="O63" s="9" t="str">
        <f t="shared" si="0"/>
        <v/>
      </c>
    </row>
    <row r="64" spans="3:15" x14ac:dyDescent="0.25">
      <c r="C64" s="16" t="str">
        <f>IF(OR(A64="",AND(COUNTIF(K64:N64,B64)=0,K64&lt;&gt;"")),"",IFERROR(VLOOKUP(I64,'Caractéristique types de bagues'!A:B,2,FALSE),""))</f>
        <v/>
      </c>
      <c r="D64" s="16" t="str">
        <f>IF(OR(A64="",AND(COUNTIF(K64:N64,B64)=0,K64&lt;&gt;"")),"",IFERROR(VLOOKUP(I64,'Caractéristique types de bagues'!A:G,7,FALSE),""))</f>
        <v/>
      </c>
      <c r="E64" s="16" t="str">
        <f>IF(OR(A64="",AND(COUNTIF(K64:N64,B64)=0,K64&lt;&gt;"")),"",IFERROR(VLOOKUP(O64,'Référenciel tailles de bague'!F:H,3,FALSE),""))</f>
        <v/>
      </c>
      <c r="F64" s="1" t="str">
        <f>IF(A64="","",IFERROR(VLOOKUP(A64,'Référenciel tailles de bague'!B:C,2,FALSE),"!! code espèce inconnu !!"))</f>
        <v/>
      </c>
      <c r="I64" s="13" t="str">
        <f>IF(A64="","",IF(AND(COUNTIF(K64:N64,B64)=0,K64&lt;&gt;""),"!! Préciser une catégorie parmi :",IFERROR(VLOOKUP(O64,'Référenciel tailles de bague'!F:G,2,FALSE),"")))</f>
        <v/>
      </c>
      <c r="J64" s="14" t="str">
        <f>IF(AND(COUNTIF(K64:N64,B64)=0,K64&lt;&gt;""),CONCATENATE("   ",K64,"     ",L64,"     ",M64,"     ",N64),IFERROR(IF(VLOOKUP(O64,'Référenciel tailles de bague'!F:I,4,FALSE)=0,"",VLOOKUP(O64,'Référenciel tailles de bague'!F:I,4,FALSE)),""))</f>
        <v/>
      </c>
      <c r="K64" s="9" t="str">
        <f>IF($A64="","",IFERROR(IF(VLOOKUP(A64,'Référenciel tailles de bague'!B:E,4,FALSE)=0,"",VLOOKUP(A64,'Référenciel tailles de bague'!B:E,4,FALSE)),""))</f>
        <v/>
      </c>
      <c r="L64" s="9" t="str">
        <f t="array" ref="L64">IF($A64="","",IFERROR(INDEX('Référenciel tailles de bague'!$E:$E,SMALL(IF('Référenciel tailles de bague'!$B:$B=$A64,ROW('Référenciel tailles de bague'!$B:$B)),2)),""))</f>
        <v/>
      </c>
      <c r="M64" s="9" t="str">
        <f t="array" ref="M64">IF($A64="","",IFERROR(INDEX('Référenciel tailles de bague'!$E:$E,SMALL(IF('Référenciel tailles de bague'!$B:$B=$A64,ROW('Référenciel tailles de bague'!$B:$B)),3)),""))</f>
        <v/>
      </c>
      <c r="N64" s="9" t="str">
        <f t="array" ref="N64">IF($A64="","",IFERROR(INDEX('Référenciel tailles de bague'!$E:$E,SMALL(IF('Référenciel tailles de bague'!$B:$B=$A64,ROW('Référenciel tailles de bague'!$B:$B)),4)),""))</f>
        <v/>
      </c>
      <c r="O64" s="9" t="str">
        <f t="shared" si="0"/>
        <v/>
      </c>
    </row>
    <row r="65" spans="3:15" x14ac:dyDescent="0.25">
      <c r="C65" s="16" t="str">
        <f>IF(OR(A65="",AND(COUNTIF(K65:N65,B65)=0,K65&lt;&gt;"")),"",IFERROR(VLOOKUP(I65,'Caractéristique types de bagues'!A:B,2,FALSE),""))</f>
        <v/>
      </c>
      <c r="D65" s="16" t="str">
        <f>IF(OR(A65="",AND(COUNTIF(K65:N65,B65)=0,K65&lt;&gt;"")),"",IFERROR(VLOOKUP(I65,'Caractéristique types de bagues'!A:G,7,FALSE),""))</f>
        <v/>
      </c>
      <c r="E65" s="16" t="str">
        <f>IF(OR(A65="",AND(COUNTIF(K65:N65,B65)=0,K65&lt;&gt;"")),"",IFERROR(VLOOKUP(O65,'Référenciel tailles de bague'!F:H,3,FALSE),""))</f>
        <v/>
      </c>
      <c r="F65" s="1" t="str">
        <f>IF(A65="","",IFERROR(VLOOKUP(A65,'Référenciel tailles de bague'!B:C,2,FALSE),"!! code espèce inconnu !!"))</f>
        <v/>
      </c>
      <c r="I65" s="13" t="str">
        <f>IF(A65="","",IF(AND(COUNTIF(K65:N65,B65)=0,K65&lt;&gt;""),"!! Préciser une catégorie parmi :",IFERROR(VLOOKUP(O65,'Référenciel tailles de bague'!F:G,2,FALSE),"")))</f>
        <v/>
      </c>
      <c r="J65" s="14" t="str">
        <f>IF(AND(COUNTIF(K65:N65,B65)=0,K65&lt;&gt;""),CONCATENATE("   ",K65,"     ",L65,"     ",M65,"     ",N65),IFERROR(IF(VLOOKUP(O65,'Référenciel tailles de bague'!F:I,4,FALSE)=0,"",VLOOKUP(O65,'Référenciel tailles de bague'!F:I,4,FALSE)),""))</f>
        <v/>
      </c>
      <c r="K65" s="9" t="str">
        <f>IF($A65="","",IFERROR(IF(VLOOKUP(A65,'Référenciel tailles de bague'!B:E,4,FALSE)=0,"",VLOOKUP(A65,'Référenciel tailles de bague'!B:E,4,FALSE)),""))</f>
        <v/>
      </c>
      <c r="L65" s="9" t="str">
        <f t="array" ref="L65">IF($A65="","",IFERROR(INDEX('Référenciel tailles de bague'!$E:$E,SMALL(IF('Référenciel tailles de bague'!$B:$B=$A65,ROW('Référenciel tailles de bague'!$B:$B)),2)),""))</f>
        <v/>
      </c>
      <c r="M65" s="9" t="str">
        <f t="array" ref="M65">IF($A65="","",IFERROR(INDEX('Référenciel tailles de bague'!$E:$E,SMALL(IF('Référenciel tailles de bague'!$B:$B=$A65,ROW('Référenciel tailles de bague'!$B:$B)),3)),""))</f>
        <v/>
      </c>
      <c r="N65" s="9" t="str">
        <f t="array" ref="N65">IF($A65="","",IFERROR(INDEX('Référenciel tailles de bague'!$E:$E,SMALL(IF('Référenciel tailles de bague'!$B:$B=$A65,ROW('Référenciel tailles de bague'!$B:$B)),4)),""))</f>
        <v/>
      </c>
      <c r="O65" s="9" t="str">
        <f t="shared" si="0"/>
        <v/>
      </c>
    </row>
    <row r="66" spans="3:15" x14ac:dyDescent="0.25">
      <c r="C66" s="16" t="str">
        <f>IF(OR(A66="",AND(COUNTIF(K66:N66,B66)=0,K66&lt;&gt;"")),"",IFERROR(VLOOKUP(I66,'Caractéristique types de bagues'!A:B,2,FALSE),""))</f>
        <v/>
      </c>
      <c r="D66" s="16" t="str">
        <f>IF(OR(A66="",AND(COUNTIF(K66:N66,B66)=0,K66&lt;&gt;"")),"",IFERROR(VLOOKUP(I66,'Caractéristique types de bagues'!A:G,7,FALSE),""))</f>
        <v/>
      </c>
      <c r="E66" s="16" t="str">
        <f>IF(OR(A66="",AND(COUNTIF(K66:N66,B66)=0,K66&lt;&gt;"")),"",IFERROR(VLOOKUP(O66,'Référenciel tailles de bague'!F:H,3,FALSE),""))</f>
        <v/>
      </c>
      <c r="F66" s="1" t="str">
        <f>IF(A66="","",IFERROR(VLOOKUP(A66,'Référenciel tailles de bague'!B:C,2,FALSE),"!! code espèce inconnu !!"))</f>
        <v/>
      </c>
      <c r="I66" s="13" t="str">
        <f>IF(A66="","",IF(AND(COUNTIF(K66:N66,B66)=0,K66&lt;&gt;""),"!! Préciser une catégorie parmi :",IFERROR(VLOOKUP(O66,'Référenciel tailles de bague'!F:G,2,FALSE),"")))</f>
        <v/>
      </c>
      <c r="J66" s="14" t="str">
        <f>IF(AND(COUNTIF(K66:N66,B66)=0,K66&lt;&gt;""),CONCATENATE("   ",K66,"     ",L66,"     ",M66,"     ",N66),IFERROR(IF(VLOOKUP(O66,'Référenciel tailles de bague'!F:I,4,FALSE)=0,"",VLOOKUP(O66,'Référenciel tailles de bague'!F:I,4,FALSE)),""))</f>
        <v/>
      </c>
      <c r="K66" s="9" t="str">
        <f>IF($A66="","",IFERROR(IF(VLOOKUP(A66,'Référenciel tailles de bague'!B:E,4,FALSE)=0,"",VLOOKUP(A66,'Référenciel tailles de bague'!B:E,4,FALSE)),""))</f>
        <v/>
      </c>
      <c r="L66" s="9" t="str">
        <f t="array" ref="L66">IF($A66="","",IFERROR(INDEX('Référenciel tailles de bague'!$E:$E,SMALL(IF('Référenciel tailles de bague'!$B:$B=$A66,ROW('Référenciel tailles de bague'!$B:$B)),2)),""))</f>
        <v/>
      </c>
      <c r="M66" s="9" t="str">
        <f t="array" ref="M66">IF($A66="","",IFERROR(INDEX('Référenciel tailles de bague'!$E:$E,SMALL(IF('Référenciel tailles de bague'!$B:$B=$A66,ROW('Référenciel tailles de bague'!$B:$B)),3)),""))</f>
        <v/>
      </c>
      <c r="N66" s="9" t="str">
        <f t="array" ref="N66">IF($A66="","",IFERROR(INDEX('Référenciel tailles de bague'!$E:$E,SMALL(IF('Référenciel tailles de bague'!$B:$B=$A66,ROW('Référenciel tailles de bague'!$B:$B)),4)),""))</f>
        <v/>
      </c>
      <c r="O66" s="9" t="str">
        <f t="shared" si="0"/>
        <v/>
      </c>
    </row>
    <row r="67" spans="3:15" x14ac:dyDescent="0.25">
      <c r="C67" s="16" t="str">
        <f>IF(OR(A67="",AND(COUNTIF(K67:N67,B67)=0,K67&lt;&gt;"")),"",IFERROR(VLOOKUP(I67,'Caractéristique types de bagues'!A:B,2,FALSE),""))</f>
        <v/>
      </c>
      <c r="D67" s="16" t="str">
        <f>IF(OR(A67="",AND(COUNTIF(K67:N67,B67)=0,K67&lt;&gt;"")),"",IFERROR(VLOOKUP(I67,'Caractéristique types de bagues'!A:G,7,FALSE),""))</f>
        <v/>
      </c>
      <c r="E67" s="16" t="str">
        <f>IF(OR(A67="",AND(COUNTIF(K67:N67,B67)=0,K67&lt;&gt;"")),"",IFERROR(VLOOKUP(O67,'Référenciel tailles de bague'!F:H,3,FALSE),""))</f>
        <v/>
      </c>
      <c r="F67" s="1" t="str">
        <f>IF(A67="","",IFERROR(VLOOKUP(A67,'Référenciel tailles de bague'!B:C,2,FALSE),"!! code espèce inconnu !!"))</f>
        <v/>
      </c>
      <c r="I67" s="13" t="str">
        <f>IF(A67="","",IF(AND(COUNTIF(K67:N67,B67)=0,K67&lt;&gt;""),"!! Préciser une catégorie parmi :",IFERROR(VLOOKUP(O67,'Référenciel tailles de bague'!F:G,2,FALSE),"")))</f>
        <v/>
      </c>
      <c r="J67" s="14" t="str">
        <f>IF(AND(COUNTIF(K67:N67,B67)=0,K67&lt;&gt;""),CONCATENATE("   ",K67,"     ",L67,"     ",M67,"     ",N67),IFERROR(IF(VLOOKUP(O67,'Référenciel tailles de bague'!F:I,4,FALSE)=0,"",VLOOKUP(O67,'Référenciel tailles de bague'!F:I,4,FALSE)),""))</f>
        <v/>
      </c>
      <c r="K67" s="9" t="str">
        <f>IF($A67="","",IFERROR(IF(VLOOKUP(A67,'Référenciel tailles de bague'!B:E,4,FALSE)=0,"",VLOOKUP(A67,'Référenciel tailles de bague'!B:E,4,FALSE)),""))</f>
        <v/>
      </c>
      <c r="L67" s="9" t="str">
        <f t="array" ref="L67">IF($A67="","",IFERROR(INDEX('Référenciel tailles de bague'!$E:$E,SMALL(IF('Référenciel tailles de bague'!$B:$B=$A67,ROW('Référenciel tailles de bague'!$B:$B)),2)),""))</f>
        <v/>
      </c>
      <c r="M67" s="9" t="str">
        <f t="array" ref="M67">IF($A67="","",IFERROR(INDEX('Référenciel tailles de bague'!$E:$E,SMALL(IF('Référenciel tailles de bague'!$B:$B=$A67,ROW('Référenciel tailles de bague'!$B:$B)),3)),""))</f>
        <v/>
      </c>
      <c r="N67" s="9" t="str">
        <f t="array" ref="N67">IF($A67="","",IFERROR(INDEX('Référenciel tailles de bague'!$E:$E,SMALL(IF('Référenciel tailles de bague'!$B:$B=$A67,ROW('Référenciel tailles de bague'!$B:$B)),4)),""))</f>
        <v/>
      </c>
      <c r="O67" s="9" t="str">
        <f t="shared" ref="O67:O130" si="1">IF(A67="","",CONCATENATE(A67,"_",B67))</f>
        <v/>
      </c>
    </row>
    <row r="68" spans="3:15" x14ac:dyDescent="0.25">
      <c r="C68" s="16" t="str">
        <f>IF(OR(A68="",AND(COUNTIF(K68:N68,B68)=0,K68&lt;&gt;"")),"",IFERROR(VLOOKUP(I68,'Caractéristique types de bagues'!A:B,2,FALSE),""))</f>
        <v/>
      </c>
      <c r="D68" s="16" t="str">
        <f>IF(OR(A68="",AND(COUNTIF(K68:N68,B68)=0,K68&lt;&gt;"")),"",IFERROR(VLOOKUP(I68,'Caractéristique types de bagues'!A:G,7,FALSE),""))</f>
        <v/>
      </c>
      <c r="E68" s="16" t="str">
        <f>IF(OR(A68="",AND(COUNTIF(K68:N68,B68)=0,K68&lt;&gt;"")),"",IFERROR(VLOOKUP(O68,'Référenciel tailles de bague'!F:H,3,FALSE),""))</f>
        <v/>
      </c>
      <c r="F68" s="1" t="str">
        <f>IF(A68="","",IFERROR(VLOOKUP(A68,'Référenciel tailles de bague'!B:C,2,FALSE),"!! code espèce inconnu !!"))</f>
        <v/>
      </c>
      <c r="I68" s="13" t="str">
        <f>IF(A68="","",IF(AND(COUNTIF(K68:N68,B68)=0,K68&lt;&gt;""),"!! Préciser une catégorie parmi :",IFERROR(VLOOKUP(O68,'Référenciel tailles de bague'!F:G,2,FALSE),"")))</f>
        <v/>
      </c>
      <c r="J68" s="14" t="str">
        <f>IF(AND(COUNTIF(K68:N68,B68)=0,K68&lt;&gt;""),CONCATENATE("   ",K68,"     ",L68,"     ",M68,"     ",N68),IFERROR(IF(VLOOKUP(O68,'Référenciel tailles de bague'!F:I,4,FALSE)=0,"",VLOOKUP(O68,'Référenciel tailles de bague'!F:I,4,FALSE)),""))</f>
        <v/>
      </c>
      <c r="K68" s="9" t="str">
        <f>IF($A68="","",IFERROR(IF(VLOOKUP(A68,'Référenciel tailles de bague'!B:E,4,FALSE)=0,"",VLOOKUP(A68,'Référenciel tailles de bague'!B:E,4,FALSE)),""))</f>
        <v/>
      </c>
      <c r="L68" s="9" t="str">
        <f t="array" ref="L68">IF($A68="","",IFERROR(INDEX('Référenciel tailles de bague'!$E:$E,SMALL(IF('Référenciel tailles de bague'!$B:$B=$A68,ROW('Référenciel tailles de bague'!$B:$B)),2)),""))</f>
        <v/>
      </c>
      <c r="M68" s="9" t="str">
        <f t="array" ref="M68">IF($A68="","",IFERROR(INDEX('Référenciel tailles de bague'!$E:$E,SMALL(IF('Référenciel tailles de bague'!$B:$B=$A68,ROW('Référenciel tailles de bague'!$B:$B)),3)),""))</f>
        <v/>
      </c>
      <c r="N68" s="9" t="str">
        <f t="array" ref="N68">IF($A68="","",IFERROR(INDEX('Référenciel tailles de bague'!$E:$E,SMALL(IF('Référenciel tailles de bague'!$B:$B=$A68,ROW('Référenciel tailles de bague'!$B:$B)),4)),""))</f>
        <v/>
      </c>
      <c r="O68" s="9" t="str">
        <f t="shared" si="1"/>
        <v/>
      </c>
    </row>
    <row r="69" spans="3:15" x14ac:dyDescent="0.25">
      <c r="C69" s="16" t="str">
        <f>IF(OR(A69="",AND(COUNTIF(K69:N69,B69)=0,K69&lt;&gt;"")),"",IFERROR(VLOOKUP(I69,'Caractéristique types de bagues'!A:B,2,FALSE),""))</f>
        <v/>
      </c>
      <c r="D69" s="16" t="str">
        <f>IF(OR(A69="",AND(COUNTIF(K69:N69,B69)=0,K69&lt;&gt;"")),"",IFERROR(VLOOKUP(I69,'Caractéristique types de bagues'!A:G,7,FALSE),""))</f>
        <v/>
      </c>
      <c r="E69" s="16" t="str">
        <f>IF(OR(A69="",AND(COUNTIF(K69:N69,B69)=0,K69&lt;&gt;"")),"",IFERROR(VLOOKUP(O69,'Référenciel tailles de bague'!F:H,3,FALSE),""))</f>
        <v/>
      </c>
      <c r="F69" s="1" t="str">
        <f>IF(A69="","",IFERROR(VLOOKUP(A69,'Référenciel tailles de bague'!B:C,2,FALSE),"!! code espèce inconnu !!"))</f>
        <v/>
      </c>
      <c r="I69" s="13" t="str">
        <f>IF(A69="","",IF(AND(COUNTIF(K69:N69,B69)=0,K69&lt;&gt;""),"!! Préciser une catégorie parmi :",IFERROR(VLOOKUP(O69,'Référenciel tailles de bague'!F:G,2,FALSE),"")))</f>
        <v/>
      </c>
      <c r="J69" s="14" t="str">
        <f>IF(AND(COUNTIF(K69:N69,B69)=0,K69&lt;&gt;""),CONCATENATE("   ",K69,"     ",L69,"     ",M69,"     ",N69),IFERROR(IF(VLOOKUP(O69,'Référenciel tailles de bague'!F:I,4,FALSE)=0,"",VLOOKUP(O69,'Référenciel tailles de bague'!F:I,4,FALSE)),""))</f>
        <v/>
      </c>
      <c r="K69" s="9" t="str">
        <f>IF($A69="","",IFERROR(IF(VLOOKUP(A69,'Référenciel tailles de bague'!B:E,4,FALSE)=0,"",VLOOKUP(A69,'Référenciel tailles de bague'!B:E,4,FALSE)),""))</f>
        <v/>
      </c>
      <c r="L69" s="9" t="str">
        <f t="array" ref="L69">IF($A69="","",IFERROR(INDEX('Référenciel tailles de bague'!$E:$E,SMALL(IF('Référenciel tailles de bague'!$B:$B=$A69,ROW('Référenciel tailles de bague'!$B:$B)),2)),""))</f>
        <v/>
      </c>
      <c r="M69" s="9" t="str">
        <f t="array" ref="M69">IF($A69="","",IFERROR(INDEX('Référenciel tailles de bague'!$E:$E,SMALL(IF('Référenciel tailles de bague'!$B:$B=$A69,ROW('Référenciel tailles de bague'!$B:$B)),3)),""))</f>
        <v/>
      </c>
      <c r="N69" s="9" t="str">
        <f t="array" ref="N69">IF($A69="","",IFERROR(INDEX('Référenciel tailles de bague'!$E:$E,SMALL(IF('Référenciel tailles de bague'!$B:$B=$A69,ROW('Référenciel tailles de bague'!$B:$B)),4)),""))</f>
        <v/>
      </c>
      <c r="O69" s="9" t="str">
        <f t="shared" si="1"/>
        <v/>
      </c>
    </row>
    <row r="70" spans="3:15" x14ac:dyDescent="0.25">
      <c r="C70" s="16" t="str">
        <f>IF(OR(A70="",AND(COUNTIF(K70:N70,B70)=0,K70&lt;&gt;"")),"",IFERROR(VLOOKUP(I70,'Caractéristique types de bagues'!A:B,2,FALSE),""))</f>
        <v/>
      </c>
      <c r="D70" s="16" t="str">
        <f>IF(OR(A70="",AND(COUNTIF(K70:N70,B70)=0,K70&lt;&gt;"")),"",IFERROR(VLOOKUP(I70,'Caractéristique types de bagues'!A:G,7,FALSE),""))</f>
        <v/>
      </c>
      <c r="E70" s="16" t="str">
        <f>IF(OR(A70="",AND(COUNTIF(K70:N70,B70)=0,K70&lt;&gt;"")),"",IFERROR(VLOOKUP(O70,'Référenciel tailles de bague'!F:H,3,FALSE),""))</f>
        <v/>
      </c>
      <c r="F70" s="1" t="str">
        <f>IF(A70="","",IFERROR(VLOOKUP(A70,'Référenciel tailles de bague'!B:C,2,FALSE),"!! code espèce inconnu !!"))</f>
        <v/>
      </c>
      <c r="I70" s="13" t="str">
        <f>IF(A70="","",IF(AND(COUNTIF(K70:N70,B70)=0,K70&lt;&gt;""),"!! Préciser une catégorie parmi :",IFERROR(VLOOKUP(O70,'Référenciel tailles de bague'!F:G,2,FALSE),"")))</f>
        <v/>
      </c>
      <c r="J70" s="14" t="str">
        <f>IF(AND(COUNTIF(K70:N70,B70)=0,K70&lt;&gt;""),CONCATENATE("   ",K70,"     ",L70,"     ",M70,"     ",N70),IFERROR(IF(VLOOKUP(O70,'Référenciel tailles de bague'!F:I,4,FALSE)=0,"",VLOOKUP(O70,'Référenciel tailles de bague'!F:I,4,FALSE)),""))</f>
        <v/>
      </c>
      <c r="K70" s="9" t="str">
        <f>IF($A70="","",IFERROR(IF(VLOOKUP(A70,'Référenciel tailles de bague'!B:E,4,FALSE)=0,"",VLOOKUP(A70,'Référenciel tailles de bague'!B:E,4,FALSE)),""))</f>
        <v/>
      </c>
      <c r="L70" s="9" t="str">
        <f t="array" ref="L70">IF($A70="","",IFERROR(INDEX('Référenciel tailles de bague'!$E:$E,SMALL(IF('Référenciel tailles de bague'!$B:$B=$A70,ROW('Référenciel tailles de bague'!$B:$B)),2)),""))</f>
        <v/>
      </c>
      <c r="M70" s="9" t="str">
        <f t="array" ref="M70">IF($A70="","",IFERROR(INDEX('Référenciel tailles de bague'!$E:$E,SMALL(IF('Référenciel tailles de bague'!$B:$B=$A70,ROW('Référenciel tailles de bague'!$B:$B)),3)),""))</f>
        <v/>
      </c>
      <c r="N70" s="9" t="str">
        <f t="array" ref="N70">IF($A70="","",IFERROR(INDEX('Référenciel tailles de bague'!$E:$E,SMALL(IF('Référenciel tailles de bague'!$B:$B=$A70,ROW('Référenciel tailles de bague'!$B:$B)),4)),""))</f>
        <v/>
      </c>
      <c r="O70" s="9" t="str">
        <f t="shared" si="1"/>
        <v/>
      </c>
    </row>
    <row r="71" spans="3:15" x14ac:dyDescent="0.25">
      <c r="C71" s="16" t="str">
        <f>IF(OR(A71="",AND(COUNTIF(K71:N71,B71)=0,K71&lt;&gt;"")),"",IFERROR(VLOOKUP(I71,'Caractéristique types de bagues'!A:B,2,FALSE),""))</f>
        <v/>
      </c>
      <c r="D71" s="16" t="str">
        <f>IF(OR(A71="",AND(COUNTIF(K71:N71,B71)=0,K71&lt;&gt;"")),"",IFERROR(VLOOKUP(I71,'Caractéristique types de bagues'!A:G,7,FALSE),""))</f>
        <v/>
      </c>
      <c r="E71" s="16" t="str">
        <f>IF(OR(A71="",AND(COUNTIF(K71:N71,B71)=0,K71&lt;&gt;"")),"",IFERROR(VLOOKUP(O71,'Référenciel tailles de bague'!F:H,3,FALSE),""))</f>
        <v/>
      </c>
      <c r="F71" s="1" t="str">
        <f>IF(A71="","",IFERROR(VLOOKUP(A71,'Référenciel tailles de bague'!B:C,2,FALSE),"!! code espèce inconnu !!"))</f>
        <v/>
      </c>
      <c r="I71" s="13" t="str">
        <f>IF(A71="","",IF(AND(COUNTIF(K71:N71,B71)=0,K71&lt;&gt;""),"!! Préciser une catégorie parmi :",IFERROR(VLOOKUP(O71,'Référenciel tailles de bague'!F:G,2,FALSE),"")))</f>
        <v/>
      </c>
      <c r="J71" s="14" t="str">
        <f>IF(AND(COUNTIF(K71:N71,B71)=0,K71&lt;&gt;""),CONCATENATE("   ",K71,"     ",L71,"     ",M71,"     ",N71),IFERROR(IF(VLOOKUP(O71,'Référenciel tailles de bague'!F:I,4,FALSE)=0,"",VLOOKUP(O71,'Référenciel tailles de bague'!F:I,4,FALSE)),""))</f>
        <v/>
      </c>
      <c r="K71" s="9" t="str">
        <f>IF($A71="","",IFERROR(IF(VLOOKUP(A71,'Référenciel tailles de bague'!B:E,4,FALSE)=0,"",VLOOKUP(A71,'Référenciel tailles de bague'!B:E,4,FALSE)),""))</f>
        <v/>
      </c>
      <c r="L71" s="9" t="str">
        <f t="array" ref="L71">IF($A71="","",IFERROR(INDEX('Référenciel tailles de bague'!$E:$E,SMALL(IF('Référenciel tailles de bague'!$B:$B=$A71,ROW('Référenciel tailles de bague'!$B:$B)),2)),""))</f>
        <v/>
      </c>
      <c r="M71" s="9" t="str">
        <f t="array" ref="M71">IF($A71="","",IFERROR(INDEX('Référenciel tailles de bague'!$E:$E,SMALL(IF('Référenciel tailles de bague'!$B:$B=$A71,ROW('Référenciel tailles de bague'!$B:$B)),3)),""))</f>
        <v/>
      </c>
      <c r="N71" s="9" t="str">
        <f t="array" ref="N71">IF($A71="","",IFERROR(INDEX('Référenciel tailles de bague'!$E:$E,SMALL(IF('Référenciel tailles de bague'!$B:$B=$A71,ROW('Référenciel tailles de bague'!$B:$B)),4)),""))</f>
        <v/>
      </c>
      <c r="O71" s="9" t="str">
        <f t="shared" si="1"/>
        <v/>
      </c>
    </row>
    <row r="72" spans="3:15" x14ac:dyDescent="0.25">
      <c r="C72" s="16" t="str">
        <f>IF(OR(A72="",AND(COUNTIF(K72:N72,B72)=0,K72&lt;&gt;"")),"",IFERROR(VLOOKUP(I72,'Caractéristique types de bagues'!A:B,2,FALSE),""))</f>
        <v/>
      </c>
      <c r="D72" s="16" t="str">
        <f>IF(OR(A72="",AND(COUNTIF(K72:N72,B72)=0,K72&lt;&gt;"")),"",IFERROR(VLOOKUP(I72,'Caractéristique types de bagues'!A:G,7,FALSE),""))</f>
        <v/>
      </c>
      <c r="E72" s="16" t="str">
        <f>IF(OR(A72="",AND(COUNTIF(K72:N72,B72)=0,K72&lt;&gt;"")),"",IFERROR(VLOOKUP(O72,'Référenciel tailles de bague'!F:H,3,FALSE),""))</f>
        <v/>
      </c>
      <c r="F72" s="1" t="str">
        <f>IF(A72="","",IFERROR(VLOOKUP(A72,'Référenciel tailles de bague'!B:C,2,FALSE),"!! code espèce inconnu !!"))</f>
        <v/>
      </c>
      <c r="I72" s="13" t="str">
        <f>IF(A72="","",IF(AND(COUNTIF(K72:N72,B72)=0,K72&lt;&gt;""),"!! Préciser une catégorie parmi :",IFERROR(VLOOKUP(O72,'Référenciel tailles de bague'!F:G,2,FALSE),"")))</f>
        <v/>
      </c>
      <c r="J72" s="14" t="str">
        <f>IF(AND(COUNTIF(K72:N72,B72)=0,K72&lt;&gt;""),CONCATENATE("   ",K72,"     ",L72,"     ",M72,"     ",N72),IFERROR(IF(VLOOKUP(O72,'Référenciel tailles de bague'!F:I,4,FALSE)=0,"",VLOOKUP(O72,'Référenciel tailles de bague'!F:I,4,FALSE)),""))</f>
        <v/>
      </c>
      <c r="K72" s="9" t="str">
        <f>IF($A72="","",IFERROR(IF(VLOOKUP(A72,'Référenciel tailles de bague'!B:E,4,FALSE)=0,"",VLOOKUP(A72,'Référenciel tailles de bague'!B:E,4,FALSE)),""))</f>
        <v/>
      </c>
      <c r="L72" s="9" t="str">
        <f t="array" ref="L72">IF($A72="","",IFERROR(INDEX('Référenciel tailles de bague'!$E:$E,SMALL(IF('Référenciel tailles de bague'!$B:$B=$A72,ROW('Référenciel tailles de bague'!$B:$B)),2)),""))</f>
        <v/>
      </c>
      <c r="M72" s="9" t="str">
        <f t="array" ref="M72">IF($A72="","",IFERROR(INDEX('Référenciel tailles de bague'!$E:$E,SMALL(IF('Référenciel tailles de bague'!$B:$B=$A72,ROW('Référenciel tailles de bague'!$B:$B)),3)),""))</f>
        <v/>
      </c>
      <c r="N72" s="9" t="str">
        <f t="array" ref="N72">IF($A72="","",IFERROR(INDEX('Référenciel tailles de bague'!$E:$E,SMALL(IF('Référenciel tailles de bague'!$B:$B=$A72,ROW('Référenciel tailles de bague'!$B:$B)),4)),""))</f>
        <v/>
      </c>
      <c r="O72" s="9" t="str">
        <f t="shared" si="1"/>
        <v/>
      </c>
    </row>
    <row r="73" spans="3:15" x14ac:dyDescent="0.25">
      <c r="C73" s="16" t="str">
        <f>IF(OR(A73="",AND(COUNTIF(K73:N73,B73)=0,K73&lt;&gt;"")),"",IFERROR(VLOOKUP(I73,'Caractéristique types de bagues'!A:B,2,FALSE),""))</f>
        <v/>
      </c>
      <c r="D73" s="16" t="str">
        <f>IF(OR(A73="",AND(COUNTIF(K73:N73,B73)=0,K73&lt;&gt;"")),"",IFERROR(VLOOKUP(I73,'Caractéristique types de bagues'!A:G,7,FALSE),""))</f>
        <v/>
      </c>
      <c r="E73" s="16" t="str">
        <f>IF(OR(A73="",AND(COUNTIF(K73:N73,B73)=0,K73&lt;&gt;"")),"",IFERROR(VLOOKUP(O73,'Référenciel tailles de bague'!F:H,3,FALSE),""))</f>
        <v/>
      </c>
      <c r="F73" s="1" t="str">
        <f>IF(A73="","",IFERROR(VLOOKUP(A73,'Référenciel tailles de bague'!B:C,2,FALSE),"!! code espèce inconnu !!"))</f>
        <v/>
      </c>
      <c r="I73" s="13" t="str">
        <f>IF(A73="","",IF(AND(COUNTIF(K73:N73,B73)=0,K73&lt;&gt;""),"!! Préciser une catégorie parmi :",IFERROR(VLOOKUP(O73,'Référenciel tailles de bague'!F:G,2,FALSE),"")))</f>
        <v/>
      </c>
      <c r="J73" s="14" t="str">
        <f>IF(AND(COUNTIF(K73:N73,B73)=0,K73&lt;&gt;""),CONCATENATE("   ",K73,"     ",L73,"     ",M73,"     ",N73),IFERROR(IF(VLOOKUP(O73,'Référenciel tailles de bague'!F:I,4,FALSE)=0,"",VLOOKUP(O73,'Référenciel tailles de bague'!F:I,4,FALSE)),""))</f>
        <v/>
      </c>
      <c r="K73" s="9" t="str">
        <f>IF($A73="","",IFERROR(IF(VLOOKUP(A73,'Référenciel tailles de bague'!B:E,4,FALSE)=0,"",VLOOKUP(A73,'Référenciel tailles de bague'!B:E,4,FALSE)),""))</f>
        <v/>
      </c>
      <c r="L73" s="9" t="str">
        <f t="array" ref="L73">IF($A73="","",IFERROR(INDEX('Référenciel tailles de bague'!$E:$E,SMALL(IF('Référenciel tailles de bague'!$B:$B=$A73,ROW('Référenciel tailles de bague'!$B:$B)),2)),""))</f>
        <v/>
      </c>
      <c r="M73" s="9" t="str">
        <f t="array" ref="M73">IF($A73="","",IFERROR(INDEX('Référenciel tailles de bague'!$E:$E,SMALL(IF('Référenciel tailles de bague'!$B:$B=$A73,ROW('Référenciel tailles de bague'!$B:$B)),3)),""))</f>
        <v/>
      </c>
      <c r="N73" s="9" t="str">
        <f t="array" ref="N73">IF($A73="","",IFERROR(INDEX('Référenciel tailles de bague'!$E:$E,SMALL(IF('Référenciel tailles de bague'!$B:$B=$A73,ROW('Référenciel tailles de bague'!$B:$B)),4)),""))</f>
        <v/>
      </c>
      <c r="O73" s="9" t="str">
        <f t="shared" si="1"/>
        <v/>
      </c>
    </row>
    <row r="74" spans="3:15" x14ac:dyDescent="0.25">
      <c r="C74" s="16" t="str">
        <f>IF(OR(A74="",AND(COUNTIF(K74:N74,B74)=0,K74&lt;&gt;"")),"",IFERROR(VLOOKUP(I74,'Caractéristique types de bagues'!A:B,2,FALSE),""))</f>
        <v/>
      </c>
      <c r="D74" s="16" t="str">
        <f>IF(OR(A74="",AND(COUNTIF(K74:N74,B74)=0,K74&lt;&gt;"")),"",IFERROR(VLOOKUP(I74,'Caractéristique types de bagues'!A:G,7,FALSE),""))</f>
        <v/>
      </c>
      <c r="E74" s="16" t="str">
        <f>IF(OR(A74="",AND(COUNTIF(K74:N74,B74)=0,K74&lt;&gt;"")),"",IFERROR(VLOOKUP(O74,'Référenciel tailles de bague'!F:H,3,FALSE),""))</f>
        <v/>
      </c>
      <c r="F74" s="1" t="str">
        <f>IF(A74="","",IFERROR(VLOOKUP(A74,'Référenciel tailles de bague'!B:C,2,FALSE),"!! code espèce inconnu !!"))</f>
        <v/>
      </c>
      <c r="I74" s="13" t="str">
        <f>IF(A74="","",IF(AND(COUNTIF(K74:N74,B74)=0,K74&lt;&gt;""),"!! Préciser une catégorie parmi :",IFERROR(VLOOKUP(O74,'Référenciel tailles de bague'!F:G,2,FALSE),"")))</f>
        <v/>
      </c>
      <c r="J74" s="14" t="str">
        <f>IF(AND(COUNTIF(K74:N74,B74)=0,K74&lt;&gt;""),CONCATENATE("   ",K74,"     ",L74,"     ",M74,"     ",N74),IFERROR(IF(VLOOKUP(O74,'Référenciel tailles de bague'!F:I,4,FALSE)=0,"",VLOOKUP(O74,'Référenciel tailles de bague'!F:I,4,FALSE)),""))</f>
        <v/>
      </c>
      <c r="K74" s="9" t="str">
        <f>IF($A74="","",IFERROR(IF(VLOOKUP(A74,'Référenciel tailles de bague'!B:E,4,FALSE)=0,"",VLOOKUP(A74,'Référenciel tailles de bague'!B:E,4,FALSE)),""))</f>
        <v/>
      </c>
      <c r="L74" s="9" t="str">
        <f t="array" ref="L74">IF($A74="","",IFERROR(INDEX('Référenciel tailles de bague'!$E:$E,SMALL(IF('Référenciel tailles de bague'!$B:$B=$A74,ROW('Référenciel tailles de bague'!$B:$B)),2)),""))</f>
        <v/>
      </c>
      <c r="M74" s="9" t="str">
        <f t="array" ref="M74">IF($A74="","",IFERROR(INDEX('Référenciel tailles de bague'!$E:$E,SMALL(IF('Référenciel tailles de bague'!$B:$B=$A74,ROW('Référenciel tailles de bague'!$B:$B)),3)),""))</f>
        <v/>
      </c>
      <c r="N74" s="9" t="str">
        <f t="array" ref="N74">IF($A74="","",IFERROR(INDEX('Référenciel tailles de bague'!$E:$E,SMALL(IF('Référenciel tailles de bague'!$B:$B=$A74,ROW('Référenciel tailles de bague'!$B:$B)),4)),""))</f>
        <v/>
      </c>
      <c r="O74" s="9" t="str">
        <f t="shared" si="1"/>
        <v/>
      </c>
    </row>
    <row r="75" spans="3:15" x14ac:dyDescent="0.25">
      <c r="C75" s="16" t="str">
        <f>IF(OR(A75="",AND(COUNTIF(K75:N75,B75)=0,K75&lt;&gt;"")),"",IFERROR(VLOOKUP(I75,'Caractéristique types de bagues'!A:B,2,FALSE),""))</f>
        <v/>
      </c>
      <c r="D75" s="16" t="str">
        <f>IF(OR(A75="",AND(COUNTIF(K75:N75,B75)=0,K75&lt;&gt;"")),"",IFERROR(VLOOKUP(I75,'Caractéristique types de bagues'!A:G,7,FALSE),""))</f>
        <v/>
      </c>
      <c r="E75" s="16" t="str">
        <f>IF(OR(A75="",AND(COUNTIF(K75:N75,B75)=0,K75&lt;&gt;"")),"",IFERROR(VLOOKUP(O75,'Référenciel tailles de bague'!F:H,3,FALSE),""))</f>
        <v/>
      </c>
      <c r="F75" s="1" t="str">
        <f>IF(A75="","",IFERROR(VLOOKUP(A75,'Référenciel tailles de bague'!B:C,2,FALSE),"!! code espèce inconnu !!"))</f>
        <v/>
      </c>
      <c r="I75" s="13" t="str">
        <f>IF(A75="","",IF(AND(COUNTIF(K75:N75,B75)=0,K75&lt;&gt;""),"!! Préciser une catégorie parmi :",IFERROR(VLOOKUP(O75,'Référenciel tailles de bague'!F:G,2,FALSE),"")))</f>
        <v/>
      </c>
      <c r="J75" s="14" t="str">
        <f>IF(AND(COUNTIF(K75:N75,B75)=0,K75&lt;&gt;""),CONCATENATE("   ",K75,"     ",L75,"     ",M75,"     ",N75),IFERROR(IF(VLOOKUP(O75,'Référenciel tailles de bague'!F:I,4,FALSE)=0,"",VLOOKUP(O75,'Référenciel tailles de bague'!F:I,4,FALSE)),""))</f>
        <v/>
      </c>
      <c r="K75" s="9" t="str">
        <f>IF($A75="","",IFERROR(IF(VLOOKUP(A75,'Référenciel tailles de bague'!B:E,4,FALSE)=0,"",VLOOKUP(A75,'Référenciel tailles de bague'!B:E,4,FALSE)),""))</f>
        <v/>
      </c>
      <c r="L75" s="9" t="str">
        <f t="array" ref="L75">IF($A75="","",IFERROR(INDEX('Référenciel tailles de bague'!$E:$E,SMALL(IF('Référenciel tailles de bague'!$B:$B=$A75,ROW('Référenciel tailles de bague'!$B:$B)),2)),""))</f>
        <v/>
      </c>
      <c r="M75" s="9" t="str">
        <f t="array" ref="M75">IF($A75="","",IFERROR(INDEX('Référenciel tailles de bague'!$E:$E,SMALL(IF('Référenciel tailles de bague'!$B:$B=$A75,ROW('Référenciel tailles de bague'!$B:$B)),3)),""))</f>
        <v/>
      </c>
      <c r="N75" s="9" t="str">
        <f t="array" ref="N75">IF($A75="","",IFERROR(INDEX('Référenciel tailles de bague'!$E:$E,SMALL(IF('Référenciel tailles de bague'!$B:$B=$A75,ROW('Référenciel tailles de bague'!$B:$B)),4)),""))</f>
        <v/>
      </c>
      <c r="O75" s="9" t="str">
        <f t="shared" si="1"/>
        <v/>
      </c>
    </row>
    <row r="76" spans="3:15" x14ac:dyDescent="0.25">
      <c r="C76" s="16" t="str">
        <f>IF(OR(A76="",AND(COUNTIF(K76:N76,B76)=0,K76&lt;&gt;"")),"",IFERROR(VLOOKUP(I76,'Caractéristique types de bagues'!A:B,2,FALSE),""))</f>
        <v/>
      </c>
      <c r="D76" s="16" t="str">
        <f>IF(OR(A76="",AND(COUNTIF(K76:N76,B76)=0,K76&lt;&gt;"")),"",IFERROR(VLOOKUP(I76,'Caractéristique types de bagues'!A:G,7,FALSE),""))</f>
        <v/>
      </c>
      <c r="E76" s="16" t="str">
        <f>IF(OR(A76="",AND(COUNTIF(K76:N76,B76)=0,K76&lt;&gt;"")),"",IFERROR(VLOOKUP(O76,'Référenciel tailles de bague'!F:H,3,FALSE),""))</f>
        <v/>
      </c>
      <c r="F76" s="1" t="str">
        <f>IF(A76="","",IFERROR(VLOOKUP(A76,'Référenciel tailles de bague'!B:C,2,FALSE),"!! code espèce inconnu !!"))</f>
        <v/>
      </c>
      <c r="I76" s="13" t="str">
        <f>IF(A76="","",IF(AND(COUNTIF(K76:N76,B76)=0,K76&lt;&gt;""),"!! Préciser une catégorie parmi :",IFERROR(VLOOKUP(O76,'Référenciel tailles de bague'!F:G,2,FALSE),"")))</f>
        <v/>
      </c>
      <c r="J76" s="14" t="str">
        <f>IF(AND(COUNTIF(K76:N76,B76)=0,K76&lt;&gt;""),CONCATENATE("   ",K76,"     ",L76,"     ",M76,"     ",N76),IFERROR(IF(VLOOKUP(O76,'Référenciel tailles de bague'!F:I,4,FALSE)=0,"",VLOOKUP(O76,'Référenciel tailles de bague'!F:I,4,FALSE)),""))</f>
        <v/>
      </c>
      <c r="K76" s="9" t="str">
        <f>IF($A76="","",IFERROR(IF(VLOOKUP(A76,'Référenciel tailles de bague'!B:E,4,FALSE)=0,"",VLOOKUP(A76,'Référenciel tailles de bague'!B:E,4,FALSE)),""))</f>
        <v/>
      </c>
      <c r="L76" s="9" t="str">
        <f t="array" ref="L76">IF($A76="","",IFERROR(INDEX('Référenciel tailles de bague'!$E:$E,SMALL(IF('Référenciel tailles de bague'!$B:$B=$A76,ROW('Référenciel tailles de bague'!$B:$B)),2)),""))</f>
        <v/>
      </c>
      <c r="M76" s="9" t="str">
        <f t="array" ref="M76">IF($A76="","",IFERROR(INDEX('Référenciel tailles de bague'!$E:$E,SMALL(IF('Référenciel tailles de bague'!$B:$B=$A76,ROW('Référenciel tailles de bague'!$B:$B)),3)),""))</f>
        <v/>
      </c>
      <c r="N76" s="9" t="str">
        <f t="array" ref="N76">IF($A76="","",IFERROR(INDEX('Référenciel tailles de bague'!$E:$E,SMALL(IF('Référenciel tailles de bague'!$B:$B=$A76,ROW('Référenciel tailles de bague'!$B:$B)),4)),""))</f>
        <v/>
      </c>
      <c r="O76" s="9" t="str">
        <f t="shared" si="1"/>
        <v/>
      </c>
    </row>
    <row r="77" spans="3:15" x14ac:dyDescent="0.25">
      <c r="C77" s="16" t="str">
        <f>IF(OR(A77="",AND(COUNTIF(K77:N77,B77)=0,K77&lt;&gt;"")),"",IFERROR(VLOOKUP(I77,'Caractéristique types de bagues'!A:B,2,FALSE),""))</f>
        <v/>
      </c>
      <c r="D77" s="16" t="str">
        <f>IF(OR(A77="",AND(COUNTIF(K77:N77,B77)=0,K77&lt;&gt;"")),"",IFERROR(VLOOKUP(I77,'Caractéristique types de bagues'!A:G,7,FALSE),""))</f>
        <v/>
      </c>
      <c r="E77" s="16" t="str">
        <f>IF(OR(A77="",AND(COUNTIF(K77:N77,B77)=0,K77&lt;&gt;"")),"",IFERROR(VLOOKUP(O77,'Référenciel tailles de bague'!F:H,3,FALSE),""))</f>
        <v/>
      </c>
      <c r="F77" s="1" t="str">
        <f>IF(A77="","",IFERROR(VLOOKUP(A77,'Référenciel tailles de bague'!B:C,2,FALSE),"!! code espèce inconnu !!"))</f>
        <v/>
      </c>
      <c r="I77" s="13" t="str">
        <f>IF(A77="","",IF(AND(COUNTIF(K77:N77,B77)=0,K77&lt;&gt;""),"!! Préciser une catégorie parmi :",IFERROR(VLOOKUP(O77,'Référenciel tailles de bague'!F:G,2,FALSE),"")))</f>
        <v/>
      </c>
      <c r="J77" s="14" t="str">
        <f>IF(AND(COUNTIF(K77:N77,B77)=0,K77&lt;&gt;""),CONCATENATE("   ",K77,"     ",L77,"     ",M77,"     ",N77),IFERROR(IF(VLOOKUP(O77,'Référenciel tailles de bague'!F:I,4,FALSE)=0,"",VLOOKUP(O77,'Référenciel tailles de bague'!F:I,4,FALSE)),""))</f>
        <v/>
      </c>
      <c r="K77" s="9" t="str">
        <f>IF($A77="","",IFERROR(IF(VLOOKUP(A77,'Référenciel tailles de bague'!B:E,4,FALSE)=0,"",VLOOKUP(A77,'Référenciel tailles de bague'!B:E,4,FALSE)),""))</f>
        <v/>
      </c>
      <c r="L77" s="9" t="str">
        <f t="array" ref="L77">IF($A77="","",IFERROR(INDEX('Référenciel tailles de bague'!$E:$E,SMALL(IF('Référenciel tailles de bague'!$B:$B=$A77,ROW('Référenciel tailles de bague'!$B:$B)),2)),""))</f>
        <v/>
      </c>
      <c r="M77" s="9" t="str">
        <f t="array" ref="M77">IF($A77="","",IFERROR(INDEX('Référenciel tailles de bague'!$E:$E,SMALL(IF('Référenciel tailles de bague'!$B:$B=$A77,ROW('Référenciel tailles de bague'!$B:$B)),3)),""))</f>
        <v/>
      </c>
      <c r="N77" s="9" t="str">
        <f t="array" ref="N77">IF($A77="","",IFERROR(INDEX('Référenciel tailles de bague'!$E:$E,SMALL(IF('Référenciel tailles de bague'!$B:$B=$A77,ROW('Référenciel tailles de bague'!$B:$B)),4)),""))</f>
        <v/>
      </c>
      <c r="O77" s="9" t="str">
        <f t="shared" si="1"/>
        <v/>
      </c>
    </row>
    <row r="78" spans="3:15" x14ac:dyDescent="0.25">
      <c r="C78" s="16" t="str">
        <f>IF(OR(A78="",AND(COUNTIF(K78:N78,B78)=0,K78&lt;&gt;"")),"",IFERROR(VLOOKUP(I78,'Caractéristique types de bagues'!A:B,2,FALSE),""))</f>
        <v/>
      </c>
      <c r="D78" s="16" t="str">
        <f>IF(OR(A78="",AND(COUNTIF(K78:N78,B78)=0,K78&lt;&gt;"")),"",IFERROR(VLOOKUP(I78,'Caractéristique types de bagues'!A:G,7,FALSE),""))</f>
        <v/>
      </c>
      <c r="E78" s="16" t="str">
        <f>IF(OR(A78="",AND(COUNTIF(K78:N78,B78)=0,K78&lt;&gt;"")),"",IFERROR(VLOOKUP(O78,'Référenciel tailles de bague'!F:H,3,FALSE),""))</f>
        <v/>
      </c>
      <c r="F78" s="1" t="str">
        <f>IF(A78="","",IFERROR(VLOOKUP(A78,'Référenciel tailles de bague'!B:C,2,FALSE),"!! code espèce inconnu !!"))</f>
        <v/>
      </c>
      <c r="I78" s="13" t="str">
        <f>IF(A78="","",IF(AND(COUNTIF(K78:N78,B78)=0,K78&lt;&gt;""),"!! Préciser une catégorie parmi :",IFERROR(VLOOKUP(O78,'Référenciel tailles de bague'!F:G,2,FALSE),"")))</f>
        <v/>
      </c>
      <c r="J78" s="14" t="str">
        <f>IF(AND(COUNTIF(K78:N78,B78)=0,K78&lt;&gt;""),CONCATENATE("   ",K78,"     ",L78,"     ",M78,"     ",N78),IFERROR(IF(VLOOKUP(O78,'Référenciel tailles de bague'!F:I,4,FALSE)=0,"",VLOOKUP(O78,'Référenciel tailles de bague'!F:I,4,FALSE)),""))</f>
        <v/>
      </c>
      <c r="K78" s="9" t="str">
        <f>IF($A78="","",IFERROR(IF(VLOOKUP(A78,'Référenciel tailles de bague'!B:E,4,FALSE)=0,"",VLOOKUP(A78,'Référenciel tailles de bague'!B:E,4,FALSE)),""))</f>
        <v/>
      </c>
      <c r="L78" s="9" t="str">
        <f t="array" ref="L78">IF($A78="","",IFERROR(INDEX('Référenciel tailles de bague'!$E:$E,SMALL(IF('Référenciel tailles de bague'!$B:$B=$A78,ROW('Référenciel tailles de bague'!$B:$B)),2)),""))</f>
        <v/>
      </c>
      <c r="M78" s="9" t="str">
        <f t="array" ref="M78">IF($A78="","",IFERROR(INDEX('Référenciel tailles de bague'!$E:$E,SMALL(IF('Référenciel tailles de bague'!$B:$B=$A78,ROW('Référenciel tailles de bague'!$B:$B)),3)),""))</f>
        <v/>
      </c>
      <c r="N78" s="9" t="str">
        <f t="array" ref="N78">IF($A78="","",IFERROR(INDEX('Référenciel tailles de bague'!$E:$E,SMALL(IF('Référenciel tailles de bague'!$B:$B=$A78,ROW('Référenciel tailles de bague'!$B:$B)),4)),""))</f>
        <v/>
      </c>
      <c r="O78" s="9" t="str">
        <f t="shared" si="1"/>
        <v/>
      </c>
    </row>
    <row r="79" spans="3:15" x14ac:dyDescent="0.25">
      <c r="C79" s="16" t="str">
        <f>IF(OR(A79="",AND(COUNTIF(K79:N79,B79)=0,K79&lt;&gt;"")),"",IFERROR(VLOOKUP(I79,'Caractéristique types de bagues'!A:B,2,FALSE),""))</f>
        <v/>
      </c>
      <c r="D79" s="16" t="str">
        <f>IF(OR(A79="",AND(COUNTIF(K79:N79,B79)=0,K79&lt;&gt;"")),"",IFERROR(VLOOKUP(I79,'Caractéristique types de bagues'!A:G,7,FALSE),""))</f>
        <v/>
      </c>
      <c r="E79" s="16" t="str">
        <f>IF(OR(A79="",AND(COUNTIF(K79:N79,B79)=0,K79&lt;&gt;"")),"",IFERROR(VLOOKUP(O79,'Référenciel tailles de bague'!F:H,3,FALSE),""))</f>
        <v/>
      </c>
      <c r="F79" s="1" t="str">
        <f>IF(A79="","",IFERROR(VLOOKUP(A79,'Référenciel tailles de bague'!B:C,2,FALSE),"!! code espèce inconnu !!"))</f>
        <v/>
      </c>
      <c r="I79" s="13" t="str">
        <f>IF(A79="","",IF(AND(COUNTIF(K79:N79,B79)=0,K79&lt;&gt;""),"!! Préciser une catégorie parmi :",IFERROR(VLOOKUP(O79,'Référenciel tailles de bague'!F:G,2,FALSE),"")))</f>
        <v/>
      </c>
      <c r="J79" s="14" t="str">
        <f>IF(AND(COUNTIF(K79:N79,B79)=0,K79&lt;&gt;""),CONCATENATE("   ",K79,"     ",L79,"     ",M79,"     ",N79),IFERROR(IF(VLOOKUP(O79,'Référenciel tailles de bague'!F:I,4,FALSE)=0,"",VLOOKUP(O79,'Référenciel tailles de bague'!F:I,4,FALSE)),""))</f>
        <v/>
      </c>
      <c r="K79" s="9" t="str">
        <f>IF($A79="","",IFERROR(IF(VLOOKUP(A79,'Référenciel tailles de bague'!B:E,4,FALSE)=0,"",VLOOKUP(A79,'Référenciel tailles de bague'!B:E,4,FALSE)),""))</f>
        <v/>
      </c>
      <c r="L79" s="9" t="str">
        <f t="array" ref="L79">IF($A79="","",IFERROR(INDEX('Référenciel tailles de bague'!$E:$E,SMALL(IF('Référenciel tailles de bague'!$B:$B=$A79,ROW('Référenciel tailles de bague'!$B:$B)),2)),""))</f>
        <v/>
      </c>
      <c r="M79" s="9" t="str">
        <f t="array" ref="M79">IF($A79="","",IFERROR(INDEX('Référenciel tailles de bague'!$E:$E,SMALL(IF('Référenciel tailles de bague'!$B:$B=$A79,ROW('Référenciel tailles de bague'!$B:$B)),3)),""))</f>
        <v/>
      </c>
      <c r="N79" s="9" t="str">
        <f t="array" ref="N79">IF($A79="","",IFERROR(INDEX('Référenciel tailles de bague'!$E:$E,SMALL(IF('Référenciel tailles de bague'!$B:$B=$A79,ROW('Référenciel tailles de bague'!$B:$B)),4)),""))</f>
        <v/>
      </c>
      <c r="O79" s="9" t="str">
        <f t="shared" si="1"/>
        <v/>
      </c>
    </row>
    <row r="80" spans="3:15" x14ac:dyDescent="0.25">
      <c r="C80" s="16" t="str">
        <f>IF(OR(A80="",AND(COUNTIF(K80:N80,B80)=0,K80&lt;&gt;"")),"",IFERROR(VLOOKUP(I80,'Caractéristique types de bagues'!A:B,2,FALSE),""))</f>
        <v/>
      </c>
      <c r="D80" s="16" t="str">
        <f>IF(OR(A80="",AND(COUNTIF(K80:N80,B80)=0,K80&lt;&gt;"")),"",IFERROR(VLOOKUP(I80,'Caractéristique types de bagues'!A:G,7,FALSE),""))</f>
        <v/>
      </c>
      <c r="E80" s="16" t="str">
        <f>IF(OR(A80="",AND(COUNTIF(K80:N80,B80)=0,K80&lt;&gt;"")),"",IFERROR(VLOOKUP(O80,'Référenciel tailles de bague'!F:H,3,FALSE),""))</f>
        <v/>
      </c>
      <c r="F80" s="1" t="str">
        <f>IF(A80="","",IFERROR(VLOOKUP(A80,'Référenciel tailles de bague'!B:C,2,FALSE),"!! code espèce inconnu !!"))</f>
        <v/>
      </c>
      <c r="I80" s="13" t="str">
        <f>IF(A80="","",IF(AND(COUNTIF(K80:N80,B80)=0,K80&lt;&gt;""),"!! Préciser une catégorie parmi :",IFERROR(VLOOKUP(O80,'Référenciel tailles de bague'!F:G,2,FALSE),"")))</f>
        <v/>
      </c>
      <c r="J80" s="14" t="str">
        <f>IF(AND(COUNTIF(K80:N80,B80)=0,K80&lt;&gt;""),CONCATENATE("   ",K80,"     ",L80,"     ",M80,"     ",N80),IFERROR(IF(VLOOKUP(O80,'Référenciel tailles de bague'!F:I,4,FALSE)=0,"",VLOOKUP(O80,'Référenciel tailles de bague'!F:I,4,FALSE)),""))</f>
        <v/>
      </c>
      <c r="K80" s="9" t="str">
        <f>IF($A80="","",IFERROR(IF(VLOOKUP(A80,'Référenciel tailles de bague'!B:E,4,FALSE)=0,"",VLOOKUP(A80,'Référenciel tailles de bague'!B:E,4,FALSE)),""))</f>
        <v/>
      </c>
      <c r="L80" s="9" t="str">
        <f t="array" ref="L80">IF($A80="","",IFERROR(INDEX('Référenciel tailles de bague'!$E:$E,SMALL(IF('Référenciel tailles de bague'!$B:$B=$A80,ROW('Référenciel tailles de bague'!$B:$B)),2)),""))</f>
        <v/>
      </c>
      <c r="M80" s="9" t="str">
        <f t="array" ref="M80">IF($A80="","",IFERROR(INDEX('Référenciel tailles de bague'!$E:$E,SMALL(IF('Référenciel tailles de bague'!$B:$B=$A80,ROW('Référenciel tailles de bague'!$B:$B)),3)),""))</f>
        <v/>
      </c>
      <c r="N80" s="9" t="str">
        <f t="array" ref="N80">IF($A80="","",IFERROR(INDEX('Référenciel tailles de bague'!$E:$E,SMALL(IF('Référenciel tailles de bague'!$B:$B=$A80,ROW('Référenciel tailles de bague'!$B:$B)),4)),""))</f>
        <v/>
      </c>
      <c r="O80" s="9" t="str">
        <f t="shared" si="1"/>
        <v/>
      </c>
    </row>
    <row r="81" spans="3:15" x14ac:dyDescent="0.25">
      <c r="C81" s="16" t="str">
        <f>IF(OR(A81="",AND(COUNTIF(K81:N81,B81)=0,K81&lt;&gt;"")),"",IFERROR(VLOOKUP(I81,'Caractéristique types de bagues'!A:B,2,FALSE),""))</f>
        <v/>
      </c>
      <c r="D81" s="16" t="str">
        <f>IF(OR(A81="",AND(COUNTIF(K81:N81,B81)=0,K81&lt;&gt;"")),"",IFERROR(VLOOKUP(I81,'Caractéristique types de bagues'!A:G,7,FALSE),""))</f>
        <v/>
      </c>
      <c r="E81" s="16" t="str">
        <f>IF(OR(A81="",AND(COUNTIF(K81:N81,B81)=0,K81&lt;&gt;"")),"",IFERROR(VLOOKUP(O81,'Référenciel tailles de bague'!F:H,3,FALSE),""))</f>
        <v/>
      </c>
      <c r="F81" s="1" t="str">
        <f>IF(A81="","",IFERROR(VLOOKUP(A81,'Référenciel tailles de bague'!B:C,2,FALSE),"!! code espèce inconnu !!"))</f>
        <v/>
      </c>
      <c r="I81" s="13" t="str">
        <f>IF(A81="","",IF(AND(COUNTIF(K81:N81,B81)=0,K81&lt;&gt;""),"!! Préciser une catégorie parmi :",IFERROR(VLOOKUP(O81,'Référenciel tailles de bague'!F:G,2,FALSE),"")))</f>
        <v/>
      </c>
      <c r="J81" s="14" t="str">
        <f>IF(AND(COUNTIF(K81:N81,B81)=0,K81&lt;&gt;""),CONCATENATE("   ",K81,"     ",L81,"     ",M81,"     ",N81),IFERROR(IF(VLOOKUP(O81,'Référenciel tailles de bague'!F:I,4,FALSE)=0,"",VLOOKUP(O81,'Référenciel tailles de bague'!F:I,4,FALSE)),""))</f>
        <v/>
      </c>
      <c r="K81" s="9" t="str">
        <f>IF($A81="","",IFERROR(IF(VLOOKUP(A81,'Référenciel tailles de bague'!B:E,4,FALSE)=0,"",VLOOKUP(A81,'Référenciel tailles de bague'!B:E,4,FALSE)),""))</f>
        <v/>
      </c>
      <c r="L81" s="9" t="str">
        <f t="array" ref="L81">IF($A81="","",IFERROR(INDEX('Référenciel tailles de bague'!$E:$E,SMALL(IF('Référenciel tailles de bague'!$B:$B=$A81,ROW('Référenciel tailles de bague'!$B:$B)),2)),""))</f>
        <v/>
      </c>
      <c r="M81" s="9" t="str">
        <f t="array" ref="M81">IF($A81="","",IFERROR(INDEX('Référenciel tailles de bague'!$E:$E,SMALL(IF('Référenciel tailles de bague'!$B:$B=$A81,ROW('Référenciel tailles de bague'!$B:$B)),3)),""))</f>
        <v/>
      </c>
      <c r="N81" s="9" t="str">
        <f t="array" ref="N81">IF($A81="","",IFERROR(INDEX('Référenciel tailles de bague'!$E:$E,SMALL(IF('Référenciel tailles de bague'!$B:$B=$A81,ROW('Référenciel tailles de bague'!$B:$B)),4)),""))</f>
        <v/>
      </c>
      <c r="O81" s="9" t="str">
        <f t="shared" si="1"/>
        <v/>
      </c>
    </row>
    <row r="82" spans="3:15" x14ac:dyDescent="0.25">
      <c r="C82" s="16" t="str">
        <f>IF(OR(A82="",AND(COUNTIF(K82:N82,B82)=0,K82&lt;&gt;"")),"",IFERROR(VLOOKUP(I82,'Caractéristique types de bagues'!A:B,2,FALSE),""))</f>
        <v/>
      </c>
      <c r="D82" s="16" t="str">
        <f>IF(OR(A82="",AND(COUNTIF(K82:N82,B82)=0,K82&lt;&gt;"")),"",IFERROR(VLOOKUP(I82,'Caractéristique types de bagues'!A:G,7,FALSE),""))</f>
        <v/>
      </c>
      <c r="E82" s="16" t="str">
        <f>IF(OR(A82="",AND(COUNTIF(K82:N82,B82)=0,K82&lt;&gt;"")),"",IFERROR(VLOOKUP(O82,'Référenciel tailles de bague'!F:H,3,FALSE),""))</f>
        <v/>
      </c>
      <c r="F82" s="1" t="str">
        <f>IF(A82="","",IFERROR(VLOOKUP(A82,'Référenciel tailles de bague'!B:C,2,FALSE),"!! code espèce inconnu !!"))</f>
        <v/>
      </c>
      <c r="I82" s="13" t="str">
        <f>IF(A82="","",IF(AND(COUNTIF(K82:N82,B82)=0,K82&lt;&gt;""),"!! Préciser une catégorie parmi :",IFERROR(VLOOKUP(O82,'Référenciel tailles de bague'!F:G,2,FALSE),"")))</f>
        <v/>
      </c>
      <c r="J82" s="14" t="str">
        <f>IF(AND(COUNTIF(K82:N82,B82)=0,K82&lt;&gt;""),CONCATENATE("   ",K82,"     ",L82,"     ",M82,"     ",N82),IFERROR(IF(VLOOKUP(O82,'Référenciel tailles de bague'!F:I,4,FALSE)=0,"",VLOOKUP(O82,'Référenciel tailles de bague'!F:I,4,FALSE)),""))</f>
        <v/>
      </c>
      <c r="K82" s="9" t="str">
        <f>IF($A82="","",IFERROR(IF(VLOOKUP(A82,'Référenciel tailles de bague'!B:E,4,FALSE)=0,"",VLOOKUP(A82,'Référenciel tailles de bague'!B:E,4,FALSE)),""))</f>
        <v/>
      </c>
      <c r="L82" s="9" t="str">
        <f t="array" ref="L82">IF($A82="","",IFERROR(INDEX('Référenciel tailles de bague'!$E:$E,SMALL(IF('Référenciel tailles de bague'!$B:$B=$A82,ROW('Référenciel tailles de bague'!$B:$B)),2)),""))</f>
        <v/>
      </c>
      <c r="M82" s="9" t="str">
        <f t="array" ref="M82">IF($A82="","",IFERROR(INDEX('Référenciel tailles de bague'!$E:$E,SMALL(IF('Référenciel tailles de bague'!$B:$B=$A82,ROW('Référenciel tailles de bague'!$B:$B)),3)),""))</f>
        <v/>
      </c>
      <c r="N82" s="9" t="str">
        <f t="array" ref="N82">IF($A82="","",IFERROR(INDEX('Référenciel tailles de bague'!$E:$E,SMALL(IF('Référenciel tailles de bague'!$B:$B=$A82,ROW('Référenciel tailles de bague'!$B:$B)),4)),""))</f>
        <v/>
      </c>
      <c r="O82" s="9" t="str">
        <f t="shared" si="1"/>
        <v/>
      </c>
    </row>
    <row r="83" spans="3:15" x14ac:dyDescent="0.25">
      <c r="C83" s="16" t="str">
        <f>IF(OR(A83="",AND(COUNTIF(K83:N83,B83)=0,K83&lt;&gt;"")),"",IFERROR(VLOOKUP(I83,'Caractéristique types de bagues'!A:B,2,FALSE),""))</f>
        <v/>
      </c>
      <c r="D83" s="16" t="str">
        <f>IF(OR(A83="",AND(COUNTIF(K83:N83,B83)=0,K83&lt;&gt;"")),"",IFERROR(VLOOKUP(I83,'Caractéristique types de bagues'!A:G,7,FALSE),""))</f>
        <v/>
      </c>
      <c r="E83" s="16" t="str">
        <f>IF(OR(A83="",AND(COUNTIF(K83:N83,B83)=0,K83&lt;&gt;"")),"",IFERROR(VLOOKUP(O83,'Référenciel tailles de bague'!F:H,3,FALSE),""))</f>
        <v/>
      </c>
      <c r="F83" s="1" t="str">
        <f>IF(A83="","",IFERROR(VLOOKUP(A83,'Référenciel tailles de bague'!B:C,2,FALSE),"!! code espèce inconnu !!"))</f>
        <v/>
      </c>
      <c r="I83" s="13" t="str">
        <f>IF(A83="","",IF(AND(COUNTIF(K83:N83,B83)=0,K83&lt;&gt;""),"!! Préciser une catégorie parmi :",IFERROR(VLOOKUP(O83,'Référenciel tailles de bague'!F:G,2,FALSE),"")))</f>
        <v/>
      </c>
      <c r="J83" s="14" t="str">
        <f>IF(AND(COUNTIF(K83:N83,B83)=0,K83&lt;&gt;""),CONCATENATE("   ",K83,"     ",L83,"     ",M83,"     ",N83),IFERROR(IF(VLOOKUP(O83,'Référenciel tailles de bague'!F:I,4,FALSE)=0,"",VLOOKUP(O83,'Référenciel tailles de bague'!F:I,4,FALSE)),""))</f>
        <v/>
      </c>
      <c r="K83" s="9" t="str">
        <f>IF($A83="","",IFERROR(IF(VLOOKUP(A83,'Référenciel tailles de bague'!B:E,4,FALSE)=0,"",VLOOKUP(A83,'Référenciel tailles de bague'!B:E,4,FALSE)),""))</f>
        <v/>
      </c>
      <c r="L83" s="9" t="str">
        <f t="array" ref="L83">IF($A83="","",IFERROR(INDEX('Référenciel tailles de bague'!$E:$E,SMALL(IF('Référenciel tailles de bague'!$B:$B=$A83,ROW('Référenciel tailles de bague'!$B:$B)),2)),""))</f>
        <v/>
      </c>
      <c r="M83" s="9" t="str">
        <f t="array" ref="M83">IF($A83="","",IFERROR(INDEX('Référenciel tailles de bague'!$E:$E,SMALL(IF('Référenciel tailles de bague'!$B:$B=$A83,ROW('Référenciel tailles de bague'!$B:$B)),3)),""))</f>
        <v/>
      </c>
      <c r="N83" s="9" t="str">
        <f t="array" ref="N83">IF($A83="","",IFERROR(INDEX('Référenciel tailles de bague'!$E:$E,SMALL(IF('Référenciel tailles de bague'!$B:$B=$A83,ROW('Référenciel tailles de bague'!$B:$B)),4)),""))</f>
        <v/>
      </c>
      <c r="O83" s="9" t="str">
        <f t="shared" si="1"/>
        <v/>
      </c>
    </row>
    <row r="84" spans="3:15" x14ac:dyDescent="0.25">
      <c r="C84" s="16" t="str">
        <f>IF(OR(A84="",AND(COUNTIF(K84:N84,B84)=0,K84&lt;&gt;"")),"",IFERROR(VLOOKUP(I84,'Caractéristique types de bagues'!A:B,2,FALSE),""))</f>
        <v/>
      </c>
      <c r="D84" s="16" t="str">
        <f>IF(OR(A84="",AND(COUNTIF(K84:N84,B84)=0,K84&lt;&gt;"")),"",IFERROR(VLOOKUP(I84,'Caractéristique types de bagues'!A:G,7,FALSE),""))</f>
        <v/>
      </c>
      <c r="E84" s="16" t="str">
        <f>IF(OR(A84="",AND(COUNTIF(K84:N84,B84)=0,K84&lt;&gt;"")),"",IFERROR(VLOOKUP(O84,'Référenciel tailles de bague'!F:H,3,FALSE),""))</f>
        <v/>
      </c>
      <c r="F84" s="1" t="str">
        <f>IF(A84="","",IFERROR(VLOOKUP(A84,'Référenciel tailles de bague'!B:C,2,FALSE),"!! code espèce inconnu !!"))</f>
        <v/>
      </c>
      <c r="I84" s="13" t="str">
        <f>IF(A84="","",IF(AND(COUNTIF(K84:N84,B84)=0,K84&lt;&gt;""),"!! Préciser une catégorie parmi :",IFERROR(VLOOKUP(O84,'Référenciel tailles de bague'!F:G,2,FALSE),"")))</f>
        <v/>
      </c>
      <c r="J84" s="14" t="str">
        <f>IF(AND(COUNTIF(K84:N84,B84)=0,K84&lt;&gt;""),CONCATENATE("   ",K84,"     ",L84,"     ",M84,"     ",N84),IFERROR(IF(VLOOKUP(O84,'Référenciel tailles de bague'!F:I,4,FALSE)=0,"",VLOOKUP(O84,'Référenciel tailles de bague'!F:I,4,FALSE)),""))</f>
        <v/>
      </c>
      <c r="K84" s="9" t="str">
        <f>IF($A84="","",IFERROR(IF(VLOOKUP(A84,'Référenciel tailles de bague'!B:E,4,FALSE)=0,"",VLOOKUP(A84,'Référenciel tailles de bague'!B:E,4,FALSE)),""))</f>
        <v/>
      </c>
      <c r="L84" s="9" t="str">
        <f t="array" ref="L84">IF($A84="","",IFERROR(INDEX('Référenciel tailles de bague'!$E:$E,SMALL(IF('Référenciel tailles de bague'!$B:$B=$A84,ROW('Référenciel tailles de bague'!$B:$B)),2)),""))</f>
        <v/>
      </c>
      <c r="M84" s="9" t="str">
        <f t="array" ref="M84">IF($A84="","",IFERROR(INDEX('Référenciel tailles de bague'!$E:$E,SMALL(IF('Référenciel tailles de bague'!$B:$B=$A84,ROW('Référenciel tailles de bague'!$B:$B)),3)),""))</f>
        <v/>
      </c>
      <c r="N84" s="9" t="str">
        <f t="array" ref="N84">IF($A84="","",IFERROR(INDEX('Référenciel tailles de bague'!$E:$E,SMALL(IF('Référenciel tailles de bague'!$B:$B=$A84,ROW('Référenciel tailles de bague'!$B:$B)),4)),""))</f>
        <v/>
      </c>
      <c r="O84" s="9" t="str">
        <f t="shared" si="1"/>
        <v/>
      </c>
    </row>
    <row r="85" spans="3:15" x14ac:dyDescent="0.25">
      <c r="C85" s="16" t="str">
        <f>IF(OR(A85="",AND(COUNTIF(K85:N85,B85)=0,K85&lt;&gt;"")),"",IFERROR(VLOOKUP(I85,'Caractéristique types de bagues'!A:B,2,FALSE),""))</f>
        <v/>
      </c>
      <c r="D85" s="16" t="str">
        <f>IF(OR(A85="",AND(COUNTIF(K85:N85,B85)=0,K85&lt;&gt;"")),"",IFERROR(VLOOKUP(I85,'Caractéristique types de bagues'!A:G,7,FALSE),""))</f>
        <v/>
      </c>
      <c r="E85" s="16" t="str">
        <f>IF(OR(A85="",AND(COUNTIF(K85:N85,B85)=0,K85&lt;&gt;"")),"",IFERROR(VLOOKUP(O85,'Référenciel tailles de bague'!F:H,3,FALSE),""))</f>
        <v/>
      </c>
      <c r="F85" s="1" t="str">
        <f>IF(A85="","",IFERROR(VLOOKUP(A85,'Référenciel tailles de bague'!B:C,2,FALSE),"!! code espèce inconnu !!"))</f>
        <v/>
      </c>
      <c r="I85" s="13" t="str">
        <f>IF(A85="","",IF(AND(COUNTIF(K85:N85,B85)=0,K85&lt;&gt;""),"!! Préciser une catégorie parmi :",IFERROR(VLOOKUP(O85,'Référenciel tailles de bague'!F:G,2,FALSE),"")))</f>
        <v/>
      </c>
      <c r="J85" s="14" t="str">
        <f>IF(AND(COUNTIF(K85:N85,B85)=0,K85&lt;&gt;""),CONCATENATE("   ",K85,"     ",L85,"     ",M85,"     ",N85),IFERROR(IF(VLOOKUP(O85,'Référenciel tailles de bague'!F:I,4,FALSE)=0,"",VLOOKUP(O85,'Référenciel tailles de bague'!F:I,4,FALSE)),""))</f>
        <v/>
      </c>
      <c r="K85" s="9" t="str">
        <f>IF($A85="","",IFERROR(IF(VLOOKUP(A85,'Référenciel tailles de bague'!B:E,4,FALSE)=0,"",VLOOKUP(A85,'Référenciel tailles de bague'!B:E,4,FALSE)),""))</f>
        <v/>
      </c>
      <c r="L85" s="9" t="str">
        <f t="array" ref="L85">IF($A85="","",IFERROR(INDEX('Référenciel tailles de bague'!$E:$E,SMALL(IF('Référenciel tailles de bague'!$B:$B=$A85,ROW('Référenciel tailles de bague'!$B:$B)),2)),""))</f>
        <v/>
      </c>
      <c r="M85" s="9" t="str">
        <f t="array" ref="M85">IF($A85="","",IFERROR(INDEX('Référenciel tailles de bague'!$E:$E,SMALL(IF('Référenciel tailles de bague'!$B:$B=$A85,ROW('Référenciel tailles de bague'!$B:$B)),3)),""))</f>
        <v/>
      </c>
      <c r="N85" s="9" t="str">
        <f t="array" ref="N85">IF($A85="","",IFERROR(INDEX('Référenciel tailles de bague'!$E:$E,SMALL(IF('Référenciel tailles de bague'!$B:$B=$A85,ROW('Référenciel tailles de bague'!$B:$B)),4)),""))</f>
        <v/>
      </c>
      <c r="O85" s="9" t="str">
        <f t="shared" si="1"/>
        <v/>
      </c>
    </row>
    <row r="86" spans="3:15" x14ac:dyDescent="0.25">
      <c r="C86" s="16" t="str">
        <f>IF(OR(A86="",AND(COUNTIF(K86:N86,B86)=0,K86&lt;&gt;"")),"",IFERROR(VLOOKUP(I86,'Caractéristique types de bagues'!A:B,2,FALSE),""))</f>
        <v/>
      </c>
      <c r="D86" s="16" t="str">
        <f>IF(OR(A86="",AND(COUNTIF(K86:N86,B86)=0,K86&lt;&gt;"")),"",IFERROR(VLOOKUP(I86,'Caractéristique types de bagues'!A:G,7,FALSE),""))</f>
        <v/>
      </c>
      <c r="E86" s="16" t="str">
        <f>IF(OR(A86="",AND(COUNTIF(K86:N86,B86)=0,K86&lt;&gt;"")),"",IFERROR(VLOOKUP(O86,'Référenciel tailles de bague'!F:H,3,FALSE),""))</f>
        <v/>
      </c>
      <c r="F86" s="1" t="str">
        <f>IF(A86="","",IFERROR(VLOOKUP(A86,'Référenciel tailles de bague'!B:C,2,FALSE),"!! code espèce inconnu !!"))</f>
        <v/>
      </c>
      <c r="I86" s="13" t="str">
        <f>IF(A86="","",IF(AND(COUNTIF(K86:N86,B86)=0,K86&lt;&gt;""),"!! Préciser une catégorie parmi :",IFERROR(VLOOKUP(O86,'Référenciel tailles de bague'!F:G,2,FALSE),"")))</f>
        <v/>
      </c>
      <c r="J86" s="14" t="str">
        <f>IF(AND(COUNTIF(K86:N86,B86)=0,K86&lt;&gt;""),CONCATENATE("   ",K86,"     ",L86,"     ",M86,"     ",N86),IFERROR(IF(VLOOKUP(O86,'Référenciel tailles de bague'!F:I,4,FALSE)=0,"",VLOOKUP(O86,'Référenciel tailles de bague'!F:I,4,FALSE)),""))</f>
        <v/>
      </c>
      <c r="K86" s="9" t="str">
        <f>IF($A86="","",IFERROR(IF(VLOOKUP(A86,'Référenciel tailles de bague'!B:E,4,FALSE)=0,"",VLOOKUP(A86,'Référenciel tailles de bague'!B:E,4,FALSE)),""))</f>
        <v/>
      </c>
      <c r="L86" s="9" t="str">
        <f t="array" ref="L86">IF($A86="","",IFERROR(INDEX('Référenciel tailles de bague'!$E:$E,SMALL(IF('Référenciel tailles de bague'!$B:$B=$A86,ROW('Référenciel tailles de bague'!$B:$B)),2)),""))</f>
        <v/>
      </c>
      <c r="M86" s="9" t="str">
        <f t="array" ref="M86">IF($A86="","",IFERROR(INDEX('Référenciel tailles de bague'!$E:$E,SMALL(IF('Référenciel tailles de bague'!$B:$B=$A86,ROW('Référenciel tailles de bague'!$B:$B)),3)),""))</f>
        <v/>
      </c>
      <c r="N86" s="9" t="str">
        <f t="array" ref="N86">IF($A86="","",IFERROR(INDEX('Référenciel tailles de bague'!$E:$E,SMALL(IF('Référenciel tailles de bague'!$B:$B=$A86,ROW('Référenciel tailles de bague'!$B:$B)),4)),""))</f>
        <v/>
      </c>
      <c r="O86" s="9" t="str">
        <f t="shared" si="1"/>
        <v/>
      </c>
    </row>
    <row r="87" spans="3:15" x14ac:dyDescent="0.25">
      <c r="C87" s="16" t="str">
        <f>IF(OR(A87="",AND(COUNTIF(K87:N87,B87)=0,K87&lt;&gt;"")),"",IFERROR(VLOOKUP(I87,'Caractéristique types de bagues'!A:B,2,FALSE),""))</f>
        <v/>
      </c>
      <c r="D87" s="16" t="str">
        <f>IF(OR(A87="",AND(COUNTIF(K87:N87,B87)=0,K87&lt;&gt;"")),"",IFERROR(VLOOKUP(I87,'Caractéristique types de bagues'!A:G,7,FALSE),""))</f>
        <v/>
      </c>
      <c r="E87" s="16" t="str">
        <f>IF(OR(A87="",AND(COUNTIF(K87:N87,B87)=0,K87&lt;&gt;"")),"",IFERROR(VLOOKUP(O87,'Référenciel tailles de bague'!F:H,3,FALSE),""))</f>
        <v/>
      </c>
      <c r="F87" s="1" t="str">
        <f>IF(A87="","",IFERROR(VLOOKUP(A87,'Référenciel tailles de bague'!B:C,2,FALSE),"!! code espèce inconnu !!"))</f>
        <v/>
      </c>
      <c r="I87" s="13" t="str">
        <f>IF(A87="","",IF(AND(COUNTIF(K87:N87,B87)=0,K87&lt;&gt;""),"!! Préciser une catégorie parmi :",IFERROR(VLOOKUP(O87,'Référenciel tailles de bague'!F:G,2,FALSE),"")))</f>
        <v/>
      </c>
      <c r="J87" s="14" t="str">
        <f>IF(AND(COUNTIF(K87:N87,B87)=0,K87&lt;&gt;""),CONCATENATE("   ",K87,"     ",L87,"     ",M87,"     ",N87),IFERROR(IF(VLOOKUP(O87,'Référenciel tailles de bague'!F:I,4,FALSE)=0,"",VLOOKUP(O87,'Référenciel tailles de bague'!F:I,4,FALSE)),""))</f>
        <v/>
      </c>
      <c r="K87" s="9" t="str">
        <f>IF($A87="","",IFERROR(IF(VLOOKUP(A87,'Référenciel tailles de bague'!B:E,4,FALSE)=0,"",VLOOKUP(A87,'Référenciel tailles de bague'!B:E,4,FALSE)),""))</f>
        <v/>
      </c>
      <c r="L87" s="9" t="str">
        <f t="array" ref="L87">IF($A87="","",IFERROR(INDEX('Référenciel tailles de bague'!$E:$E,SMALL(IF('Référenciel tailles de bague'!$B:$B=$A87,ROW('Référenciel tailles de bague'!$B:$B)),2)),""))</f>
        <v/>
      </c>
      <c r="M87" s="9" t="str">
        <f t="array" ref="M87">IF($A87="","",IFERROR(INDEX('Référenciel tailles de bague'!$E:$E,SMALL(IF('Référenciel tailles de bague'!$B:$B=$A87,ROW('Référenciel tailles de bague'!$B:$B)),3)),""))</f>
        <v/>
      </c>
      <c r="N87" s="9" t="str">
        <f t="array" ref="N87">IF($A87="","",IFERROR(INDEX('Référenciel tailles de bague'!$E:$E,SMALL(IF('Référenciel tailles de bague'!$B:$B=$A87,ROW('Référenciel tailles de bague'!$B:$B)),4)),""))</f>
        <v/>
      </c>
      <c r="O87" s="9" t="str">
        <f t="shared" si="1"/>
        <v/>
      </c>
    </row>
    <row r="88" spans="3:15" x14ac:dyDescent="0.25">
      <c r="C88" s="16" t="str">
        <f>IF(OR(A88="",AND(COUNTIF(K88:N88,B88)=0,K88&lt;&gt;"")),"",IFERROR(VLOOKUP(I88,'Caractéristique types de bagues'!A:B,2,FALSE),""))</f>
        <v/>
      </c>
      <c r="D88" s="16" t="str">
        <f>IF(OR(A88="",AND(COUNTIF(K88:N88,B88)=0,K88&lt;&gt;"")),"",IFERROR(VLOOKUP(I88,'Caractéristique types de bagues'!A:G,7,FALSE),""))</f>
        <v/>
      </c>
      <c r="E88" s="16" t="str">
        <f>IF(OR(A88="",AND(COUNTIF(K88:N88,B88)=0,K88&lt;&gt;"")),"",IFERROR(VLOOKUP(O88,'Référenciel tailles de bague'!F:H,3,FALSE),""))</f>
        <v/>
      </c>
      <c r="F88" s="1" t="str">
        <f>IF(A88="","",IFERROR(VLOOKUP(A88,'Référenciel tailles de bague'!B:C,2,FALSE),"!! code espèce inconnu !!"))</f>
        <v/>
      </c>
      <c r="I88" s="13" t="str">
        <f>IF(A88="","",IF(AND(COUNTIF(K88:N88,B88)=0,K88&lt;&gt;""),"!! Préciser une catégorie parmi :",IFERROR(VLOOKUP(O88,'Référenciel tailles de bague'!F:G,2,FALSE),"")))</f>
        <v/>
      </c>
      <c r="J88" s="14" t="str">
        <f>IF(AND(COUNTIF(K88:N88,B88)=0,K88&lt;&gt;""),CONCATENATE("   ",K88,"     ",L88,"     ",M88,"     ",N88),IFERROR(IF(VLOOKUP(O88,'Référenciel tailles de bague'!F:I,4,FALSE)=0,"",VLOOKUP(O88,'Référenciel tailles de bague'!F:I,4,FALSE)),""))</f>
        <v/>
      </c>
      <c r="K88" s="9" t="str">
        <f>IF($A88="","",IFERROR(IF(VLOOKUP(A88,'Référenciel tailles de bague'!B:E,4,FALSE)=0,"",VLOOKUP(A88,'Référenciel tailles de bague'!B:E,4,FALSE)),""))</f>
        <v/>
      </c>
      <c r="L88" s="9" t="str">
        <f t="array" ref="L88">IF($A88="","",IFERROR(INDEX('Référenciel tailles de bague'!$E:$E,SMALL(IF('Référenciel tailles de bague'!$B:$B=$A88,ROW('Référenciel tailles de bague'!$B:$B)),2)),""))</f>
        <v/>
      </c>
      <c r="M88" s="9" t="str">
        <f t="array" ref="M88">IF($A88="","",IFERROR(INDEX('Référenciel tailles de bague'!$E:$E,SMALL(IF('Référenciel tailles de bague'!$B:$B=$A88,ROW('Référenciel tailles de bague'!$B:$B)),3)),""))</f>
        <v/>
      </c>
      <c r="N88" s="9" t="str">
        <f t="array" ref="N88">IF($A88="","",IFERROR(INDEX('Référenciel tailles de bague'!$E:$E,SMALL(IF('Référenciel tailles de bague'!$B:$B=$A88,ROW('Référenciel tailles de bague'!$B:$B)),4)),""))</f>
        <v/>
      </c>
      <c r="O88" s="9" t="str">
        <f t="shared" si="1"/>
        <v/>
      </c>
    </row>
    <row r="89" spans="3:15" x14ac:dyDescent="0.25">
      <c r="C89" s="16" t="str">
        <f>IF(OR(A89="",AND(COUNTIF(K89:N89,B89)=0,K89&lt;&gt;"")),"",IFERROR(VLOOKUP(I89,'Caractéristique types de bagues'!A:B,2,FALSE),""))</f>
        <v/>
      </c>
      <c r="D89" s="16" t="str">
        <f>IF(OR(A89="",AND(COUNTIF(K89:N89,B89)=0,K89&lt;&gt;"")),"",IFERROR(VLOOKUP(I89,'Caractéristique types de bagues'!A:G,7,FALSE),""))</f>
        <v/>
      </c>
      <c r="E89" s="16" t="str">
        <f>IF(OR(A89="",AND(COUNTIF(K89:N89,B89)=0,K89&lt;&gt;"")),"",IFERROR(VLOOKUP(O89,'Référenciel tailles de bague'!F:H,3,FALSE),""))</f>
        <v/>
      </c>
      <c r="F89" s="1" t="str">
        <f>IF(A89="","",IFERROR(VLOOKUP(A89,'Référenciel tailles de bague'!B:C,2,FALSE),"!! code espèce inconnu !!"))</f>
        <v/>
      </c>
      <c r="I89" s="13" t="str">
        <f>IF(A89="","",IF(AND(COUNTIF(K89:N89,B89)=0,K89&lt;&gt;""),"!! Préciser une catégorie parmi :",IFERROR(VLOOKUP(O89,'Référenciel tailles de bague'!F:G,2,FALSE),"")))</f>
        <v/>
      </c>
      <c r="J89" s="14" t="str">
        <f>IF(AND(COUNTIF(K89:N89,B89)=0,K89&lt;&gt;""),CONCATENATE("   ",K89,"     ",L89,"     ",M89,"     ",N89),IFERROR(IF(VLOOKUP(O89,'Référenciel tailles de bague'!F:I,4,FALSE)=0,"",VLOOKUP(O89,'Référenciel tailles de bague'!F:I,4,FALSE)),""))</f>
        <v/>
      </c>
      <c r="K89" s="9" t="str">
        <f>IF($A89="","",IFERROR(IF(VLOOKUP(A89,'Référenciel tailles de bague'!B:E,4,FALSE)=0,"",VLOOKUP(A89,'Référenciel tailles de bague'!B:E,4,FALSE)),""))</f>
        <v/>
      </c>
      <c r="L89" s="9" t="str">
        <f t="array" ref="L89">IF($A89="","",IFERROR(INDEX('Référenciel tailles de bague'!$E:$E,SMALL(IF('Référenciel tailles de bague'!$B:$B=$A89,ROW('Référenciel tailles de bague'!$B:$B)),2)),""))</f>
        <v/>
      </c>
      <c r="M89" s="9" t="str">
        <f t="array" ref="M89">IF($A89="","",IFERROR(INDEX('Référenciel tailles de bague'!$E:$E,SMALL(IF('Référenciel tailles de bague'!$B:$B=$A89,ROW('Référenciel tailles de bague'!$B:$B)),3)),""))</f>
        <v/>
      </c>
      <c r="N89" s="9" t="str">
        <f t="array" ref="N89">IF($A89="","",IFERROR(INDEX('Référenciel tailles de bague'!$E:$E,SMALL(IF('Référenciel tailles de bague'!$B:$B=$A89,ROW('Référenciel tailles de bague'!$B:$B)),4)),""))</f>
        <v/>
      </c>
      <c r="O89" s="9" t="str">
        <f t="shared" si="1"/>
        <v/>
      </c>
    </row>
    <row r="90" spans="3:15" x14ac:dyDescent="0.25">
      <c r="C90" s="16" t="str">
        <f>IF(OR(A90="",AND(COUNTIF(K90:N90,B90)=0,K90&lt;&gt;"")),"",IFERROR(VLOOKUP(I90,'Caractéristique types de bagues'!A:B,2,FALSE),""))</f>
        <v/>
      </c>
      <c r="D90" s="16" t="str">
        <f>IF(OR(A90="",AND(COUNTIF(K90:N90,B90)=0,K90&lt;&gt;"")),"",IFERROR(VLOOKUP(I90,'Caractéristique types de bagues'!A:G,7,FALSE),""))</f>
        <v/>
      </c>
      <c r="E90" s="16" t="str">
        <f>IF(OR(A90="",AND(COUNTIF(K90:N90,B90)=0,K90&lt;&gt;"")),"",IFERROR(VLOOKUP(O90,'Référenciel tailles de bague'!F:H,3,FALSE),""))</f>
        <v/>
      </c>
      <c r="F90" s="1" t="str">
        <f>IF(A90="","",IFERROR(VLOOKUP(A90,'Référenciel tailles de bague'!B:C,2,FALSE),"!! code espèce inconnu !!"))</f>
        <v/>
      </c>
      <c r="I90" s="13" t="str">
        <f>IF(A90="","",IF(AND(COUNTIF(K90:N90,B90)=0,K90&lt;&gt;""),"!! Préciser une catégorie parmi :",IFERROR(VLOOKUP(O90,'Référenciel tailles de bague'!F:G,2,FALSE),"")))</f>
        <v/>
      </c>
      <c r="J90" s="14" t="str">
        <f>IF(AND(COUNTIF(K90:N90,B90)=0,K90&lt;&gt;""),CONCATENATE("   ",K90,"     ",L90,"     ",M90,"     ",N90),IFERROR(IF(VLOOKUP(O90,'Référenciel tailles de bague'!F:I,4,FALSE)=0,"",VLOOKUP(O90,'Référenciel tailles de bague'!F:I,4,FALSE)),""))</f>
        <v/>
      </c>
      <c r="K90" s="9" t="str">
        <f>IF($A90="","",IFERROR(IF(VLOOKUP(A90,'Référenciel tailles de bague'!B:E,4,FALSE)=0,"",VLOOKUP(A90,'Référenciel tailles de bague'!B:E,4,FALSE)),""))</f>
        <v/>
      </c>
      <c r="L90" s="9" t="str">
        <f t="array" ref="L90">IF($A90="","",IFERROR(INDEX('Référenciel tailles de bague'!$E:$E,SMALL(IF('Référenciel tailles de bague'!$B:$B=$A90,ROW('Référenciel tailles de bague'!$B:$B)),2)),""))</f>
        <v/>
      </c>
      <c r="M90" s="9" t="str">
        <f t="array" ref="M90">IF($A90="","",IFERROR(INDEX('Référenciel tailles de bague'!$E:$E,SMALL(IF('Référenciel tailles de bague'!$B:$B=$A90,ROW('Référenciel tailles de bague'!$B:$B)),3)),""))</f>
        <v/>
      </c>
      <c r="N90" s="9" t="str">
        <f t="array" ref="N90">IF($A90="","",IFERROR(INDEX('Référenciel tailles de bague'!$E:$E,SMALL(IF('Référenciel tailles de bague'!$B:$B=$A90,ROW('Référenciel tailles de bague'!$B:$B)),4)),""))</f>
        <v/>
      </c>
      <c r="O90" s="9" t="str">
        <f t="shared" si="1"/>
        <v/>
      </c>
    </row>
    <row r="91" spans="3:15" x14ac:dyDescent="0.25">
      <c r="C91" s="16" t="str">
        <f>IF(OR(A91="",AND(COUNTIF(K91:N91,B91)=0,K91&lt;&gt;"")),"",IFERROR(VLOOKUP(I91,'Caractéristique types de bagues'!A:B,2,FALSE),""))</f>
        <v/>
      </c>
      <c r="D91" s="16" t="str">
        <f>IF(OR(A91="",AND(COUNTIF(K91:N91,B91)=0,K91&lt;&gt;"")),"",IFERROR(VLOOKUP(I91,'Caractéristique types de bagues'!A:G,7,FALSE),""))</f>
        <v/>
      </c>
      <c r="E91" s="16" t="str">
        <f>IF(OR(A91="",AND(COUNTIF(K91:N91,B91)=0,K91&lt;&gt;"")),"",IFERROR(VLOOKUP(O91,'Référenciel tailles de bague'!F:H,3,FALSE),""))</f>
        <v/>
      </c>
      <c r="F91" s="1" t="str">
        <f>IF(A91="","",IFERROR(VLOOKUP(A91,'Référenciel tailles de bague'!B:C,2,FALSE),"!! code espèce inconnu !!"))</f>
        <v/>
      </c>
      <c r="I91" s="13" t="str">
        <f>IF(A91="","",IF(AND(COUNTIF(K91:N91,B91)=0,K91&lt;&gt;""),"!! Préciser une catégorie parmi :",IFERROR(VLOOKUP(O91,'Référenciel tailles de bague'!F:G,2,FALSE),"")))</f>
        <v/>
      </c>
      <c r="J91" s="14" t="str">
        <f>IF(AND(COUNTIF(K91:N91,B91)=0,K91&lt;&gt;""),CONCATENATE("   ",K91,"     ",L91,"     ",M91,"     ",N91),IFERROR(IF(VLOOKUP(O91,'Référenciel tailles de bague'!F:I,4,FALSE)=0,"",VLOOKUP(O91,'Référenciel tailles de bague'!F:I,4,FALSE)),""))</f>
        <v/>
      </c>
      <c r="K91" s="9" t="str">
        <f>IF($A91="","",IFERROR(IF(VLOOKUP(A91,'Référenciel tailles de bague'!B:E,4,FALSE)=0,"",VLOOKUP(A91,'Référenciel tailles de bague'!B:E,4,FALSE)),""))</f>
        <v/>
      </c>
      <c r="L91" s="9" t="str">
        <f t="array" ref="L91">IF($A91="","",IFERROR(INDEX('Référenciel tailles de bague'!$E:$E,SMALL(IF('Référenciel tailles de bague'!$B:$B=$A91,ROW('Référenciel tailles de bague'!$B:$B)),2)),""))</f>
        <v/>
      </c>
      <c r="M91" s="9" t="str">
        <f t="array" ref="M91">IF($A91="","",IFERROR(INDEX('Référenciel tailles de bague'!$E:$E,SMALL(IF('Référenciel tailles de bague'!$B:$B=$A91,ROW('Référenciel tailles de bague'!$B:$B)),3)),""))</f>
        <v/>
      </c>
      <c r="N91" s="9" t="str">
        <f t="array" ref="N91">IF($A91="","",IFERROR(INDEX('Référenciel tailles de bague'!$E:$E,SMALL(IF('Référenciel tailles de bague'!$B:$B=$A91,ROW('Référenciel tailles de bague'!$B:$B)),4)),""))</f>
        <v/>
      </c>
      <c r="O91" s="9" t="str">
        <f t="shared" si="1"/>
        <v/>
      </c>
    </row>
    <row r="92" spans="3:15" x14ac:dyDescent="0.25">
      <c r="C92" s="16" t="str">
        <f>IF(OR(A92="",AND(COUNTIF(K92:N92,B92)=0,K92&lt;&gt;"")),"",IFERROR(VLOOKUP(I92,'Caractéristique types de bagues'!A:B,2,FALSE),""))</f>
        <v/>
      </c>
      <c r="D92" s="16" t="str">
        <f>IF(OR(A92="",AND(COUNTIF(K92:N92,B92)=0,K92&lt;&gt;"")),"",IFERROR(VLOOKUP(I92,'Caractéristique types de bagues'!A:G,7,FALSE),""))</f>
        <v/>
      </c>
      <c r="E92" s="16" t="str">
        <f>IF(OR(A92="",AND(COUNTIF(K92:N92,B92)=0,K92&lt;&gt;"")),"",IFERROR(VLOOKUP(O92,'Référenciel tailles de bague'!F:H,3,FALSE),""))</f>
        <v/>
      </c>
      <c r="F92" s="1" t="str">
        <f>IF(A92="","",IFERROR(VLOOKUP(A92,'Référenciel tailles de bague'!B:C,2,FALSE),"!! code espèce inconnu !!"))</f>
        <v/>
      </c>
      <c r="I92" s="13" t="str">
        <f>IF(A92="","",IF(AND(COUNTIF(K92:N92,B92)=0,K92&lt;&gt;""),"!! Préciser une catégorie parmi :",IFERROR(VLOOKUP(O92,'Référenciel tailles de bague'!F:G,2,FALSE),"")))</f>
        <v/>
      </c>
      <c r="J92" s="14" t="str">
        <f>IF(AND(COUNTIF(K92:N92,B92)=0,K92&lt;&gt;""),CONCATENATE("   ",K92,"     ",L92,"     ",M92,"     ",N92),IFERROR(IF(VLOOKUP(O92,'Référenciel tailles de bague'!F:I,4,FALSE)=0,"",VLOOKUP(O92,'Référenciel tailles de bague'!F:I,4,FALSE)),""))</f>
        <v/>
      </c>
      <c r="K92" s="9" t="str">
        <f>IF($A92="","",IFERROR(IF(VLOOKUP(A92,'Référenciel tailles de bague'!B:E,4,FALSE)=0,"",VLOOKUP(A92,'Référenciel tailles de bague'!B:E,4,FALSE)),""))</f>
        <v/>
      </c>
      <c r="L92" s="9" t="str">
        <f t="array" ref="L92">IF($A92="","",IFERROR(INDEX('Référenciel tailles de bague'!$E:$E,SMALL(IF('Référenciel tailles de bague'!$B:$B=$A92,ROW('Référenciel tailles de bague'!$B:$B)),2)),""))</f>
        <v/>
      </c>
      <c r="M92" s="9" t="str">
        <f t="array" ref="M92">IF($A92="","",IFERROR(INDEX('Référenciel tailles de bague'!$E:$E,SMALL(IF('Référenciel tailles de bague'!$B:$B=$A92,ROW('Référenciel tailles de bague'!$B:$B)),3)),""))</f>
        <v/>
      </c>
      <c r="N92" s="9" t="str">
        <f t="array" ref="N92">IF($A92="","",IFERROR(INDEX('Référenciel tailles de bague'!$E:$E,SMALL(IF('Référenciel tailles de bague'!$B:$B=$A92,ROW('Référenciel tailles de bague'!$B:$B)),4)),""))</f>
        <v/>
      </c>
      <c r="O92" s="9" t="str">
        <f t="shared" si="1"/>
        <v/>
      </c>
    </row>
    <row r="93" spans="3:15" x14ac:dyDescent="0.25">
      <c r="C93" s="16" t="str">
        <f>IF(OR(A93="",AND(COUNTIF(K93:N93,B93)=0,K93&lt;&gt;"")),"",IFERROR(VLOOKUP(I93,'Caractéristique types de bagues'!A:B,2,FALSE),""))</f>
        <v/>
      </c>
      <c r="D93" s="16" t="str">
        <f>IF(OR(A93="",AND(COUNTIF(K93:N93,B93)=0,K93&lt;&gt;"")),"",IFERROR(VLOOKUP(I93,'Caractéristique types de bagues'!A:G,7,FALSE),""))</f>
        <v/>
      </c>
      <c r="E93" s="16" t="str">
        <f>IF(OR(A93="",AND(COUNTIF(K93:N93,B93)=0,K93&lt;&gt;"")),"",IFERROR(VLOOKUP(O93,'Référenciel tailles de bague'!F:H,3,FALSE),""))</f>
        <v/>
      </c>
      <c r="F93" s="1" t="str">
        <f>IF(A93="","",IFERROR(VLOOKUP(A93,'Référenciel tailles de bague'!B:C,2,FALSE),"!! code espèce inconnu !!"))</f>
        <v/>
      </c>
      <c r="I93" s="13" t="str">
        <f>IF(A93="","",IF(AND(COUNTIF(K93:N93,B93)=0,K93&lt;&gt;""),"!! Préciser une catégorie parmi :",IFERROR(VLOOKUP(O93,'Référenciel tailles de bague'!F:G,2,FALSE),"")))</f>
        <v/>
      </c>
      <c r="J93" s="14" t="str">
        <f>IF(AND(COUNTIF(K93:N93,B93)=0,K93&lt;&gt;""),CONCATENATE("   ",K93,"     ",L93,"     ",M93,"     ",N93),IFERROR(IF(VLOOKUP(O93,'Référenciel tailles de bague'!F:I,4,FALSE)=0,"",VLOOKUP(O93,'Référenciel tailles de bague'!F:I,4,FALSE)),""))</f>
        <v/>
      </c>
      <c r="K93" s="9" t="str">
        <f>IF($A93="","",IFERROR(IF(VLOOKUP(A93,'Référenciel tailles de bague'!B:E,4,FALSE)=0,"",VLOOKUP(A93,'Référenciel tailles de bague'!B:E,4,FALSE)),""))</f>
        <v/>
      </c>
      <c r="L93" s="9" t="str">
        <f t="array" ref="L93">IF($A93="","",IFERROR(INDEX('Référenciel tailles de bague'!$E:$E,SMALL(IF('Référenciel tailles de bague'!$B:$B=$A93,ROW('Référenciel tailles de bague'!$B:$B)),2)),""))</f>
        <v/>
      </c>
      <c r="M93" s="9" t="str">
        <f t="array" ref="M93">IF($A93="","",IFERROR(INDEX('Référenciel tailles de bague'!$E:$E,SMALL(IF('Référenciel tailles de bague'!$B:$B=$A93,ROW('Référenciel tailles de bague'!$B:$B)),3)),""))</f>
        <v/>
      </c>
      <c r="N93" s="9" t="str">
        <f t="array" ref="N93">IF($A93="","",IFERROR(INDEX('Référenciel tailles de bague'!$E:$E,SMALL(IF('Référenciel tailles de bague'!$B:$B=$A93,ROW('Référenciel tailles de bague'!$B:$B)),4)),""))</f>
        <v/>
      </c>
      <c r="O93" s="9" t="str">
        <f t="shared" si="1"/>
        <v/>
      </c>
    </row>
    <row r="94" spans="3:15" x14ac:dyDescent="0.25">
      <c r="C94" s="16" t="str">
        <f>IF(OR(A94="",AND(COUNTIF(K94:N94,B94)=0,K94&lt;&gt;"")),"",IFERROR(VLOOKUP(I94,'Caractéristique types de bagues'!A:B,2,FALSE),""))</f>
        <v/>
      </c>
      <c r="D94" s="16" t="str">
        <f>IF(OR(A94="",AND(COUNTIF(K94:N94,B94)=0,K94&lt;&gt;"")),"",IFERROR(VLOOKUP(I94,'Caractéristique types de bagues'!A:G,7,FALSE),""))</f>
        <v/>
      </c>
      <c r="E94" s="16" t="str">
        <f>IF(OR(A94="",AND(COUNTIF(K94:N94,B94)=0,K94&lt;&gt;"")),"",IFERROR(VLOOKUP(O94,'Référenciel tailles de bague'!F:H,3,FALSE),""))</f>
        <v/>
      </c>
      <c r="F94" s="1" t="str">
        <f>IF(A94="","",IFERROR(VLOOKUP(A94,'Référenciel tailles de bague'!B:C,2,FALSE),"!! code espèce inconnu !!"))</f>
        <v/>
      </c>
      <c r="I94" s="13" t="str">
        <f>IF(A94="","",IF(AND(COUNTIF(K94:N94,B94)=0,K94&lt;&gt;""),"!! Préciser une catégorie parmi :",IFERROR(VLOOKUP(O94,'Référenciel tailles de bague'!F:G,2,FALSE),"")))</f>
        <v/>
      </c>
      <c r="J94" s="14" t="str">
        <f>IF(AND(COUNTIF(K94:N94,B94)=0,K94&lt;&gt;""),CONCATENATE("   ",K94,"     ",L94,"     ",M94,"     ",N94),IFERROR(IF(VLOOKUP(O94,'Référenciel tailles de bague'!F:I,4,FALSE)=0,"",VLOOKUP(O94,'Référenciel tailles de bague'!F:I,4,FALSE)),""))</f>
        <v/>
      </c>
      <c r="K94" s="9" t="str">
        <f>IF($A94="","",IFERROR(IF(VLOOKUP(A94,'Référenciel tailles de bague'!B:E,4,FALSE)=0,"",VLOOKUP(A94,'Référenciel tailles de bague'!B:E,4,FALSE)),""))</f>
        <v/>
      </c>
      <c r="L94" s="9" t="str">
        <f t="array" ref="L94">IF($A94="","",IFERROR(INDEX('Référenciel tailles de bague'!$E:$E,SMALL(IF('Référenciel tailles de bague'!$B:$B=$A94,ROW('Référenciel tailles de bague'!$B:$B)),2)),""))</f>
        <v/>
      </c>
      <c r="M94" s="9" t="str">
        <f t="array" ref="M94">IF($A94="","",IFERROR(INDEX('Référenciel tailles de bague'!$E:$E,SMALL(IF('Référenciel tailles de bague'!$B:$B=$A94,ROW('Référenciel tailles de bague'!$B:$B)),3)),""))</f>
        <v/>
      </c>
      <c r="N94" s="9" t="str">
        <f t="array" ref="N94">IF($A94="","",IFERROR(INDEX('Référenciel tailles de bague'!$E:$E,SMALL(IF('Référenciel tailles de bague'!$B:$B=$A94,ROW('Référenciel tailles de bague'!$B:$B)),4)),""))</f>
        <v/>
      </c>
      <c r="O94" s="9" t="str">
        <f t="shared" si="1"/>
        <v/>
      </c>
    </row>
    <row r="95" spans="3:15" x14ac:dyDescent="0.25">
      <c r="C95" s="16" t="str">
        <f>IF(OR(A95="",AND(COUNTIF(K95:N95,B95)=0,K95&lt;&gt;"")),"",IFERROR(VLOOKUP(I95,'Caractéristique types de bagues'!A:B,2,FALSE),""))</f>
        <v/>
      </c>
      <c r="D95" s="16" t="str">
        <f>IF(OR(A95="",AND(COUNTIF(K95:N95,B95)=0,K95&lt;&gt;"")),"",IFERROR(VLOOKUP(I95,'Caractéristique types de bagues'!A:G,7,FALSE),""))</f>
        <v/>
      </c>
      <c r="E95" s="16" t="str">
        <f>IF(OR(A95="",AND(COUNTIF(K95:N95,B95)=0,K95&lt;&gt;"")),"",IFERROR(VLOOKUP(O95,'Référenciel tailles de bague'!F:H,3,FALSE),""))</f>
        <v/>
      </c>
      <c r="F95" s="1" t="str">
        <f>IF(A95="","",IFERROR(VLOOKUP(A95,'Référenciel tailles de bague'!B:C,2,FALSE),"!! code espèce inconnu !!"))</f>
        <v/>
      </c>
      <c r="I95" s="13" t="str">
        <f>IF(A95="","",IF(AND(COUNTIF(K95:N95,B95)=0,K95&lt;&gt;""),"!! Préciser une catégorie parmi :",IFERROR(VLOOKUP(O95,'Référenciel tailles de bague'!F:G,2,FALSE),"")))</f>
        <v/>
      </c>
      <c r="J95" s="14" t="str">
        <f>IF(AND(COUNTIF(K95:N95,B95)=0,K95&lt;&gt;""),CONCATENATE("   ",K95,"     ",L95,"     ",M95,"     ",N95),IFERROR(IF(VLOOKUP(O95,'Référenciel tailles de bague'!F:I,4,FALSE)=0,"",VLOOKUP(O95,'Référenciel tailles de bague'!F:I,4,FALSE)),""))</f>
        <v/>
      </c>
      <c r="K95" s="9" t="str">
        <f>IF($A95="","",IFERROR(IF(VLOOKUP(A95,'Référenciel tailles de bague'!B:E,4,FALSE)=0,"",VLOOKUP(A95,'Référenciel tailles de bague'!B:E,4,FALSE)),""))</f>
        <v/>
      </c>
      <c r="L95" s="9" t="str">
        <f t="array" ref="L95">IF($A95="","",IFERROR(INDEX('Référenciel tailles de bague'!$E:$E,SMALL(IF('Référenciel tailles de bague'!$B:$B=$A95,ROW('Référenciel tailles de bague'!$B:$B)),2)),""))</f>
        <v/>
      </c>
      <c r="M95" s="9" t="str">
        <f t="array" ref="M95">IF($A95="","",IFERROR(INDEX('Référenciel tailles de bague'!$E:$E,SMALL(IF('Référenciel tailles de bague'!$B:$B=$A95,ROW('Référenciel tailles de bague'!$B:$B)),3)),""))</f>
        <v/>
      </c>
      <c r="N95" s="9" t="str">
        <f t="array" ref="N95">IF($A95="","",IFERROR(INDEX('Référenciel tailles de bague'!$E:$E,SMALL(IF('Référenciel tailles de bague'!$B:$B=$A95,ROW('Référenciel tailles de bague'!$B:$B)),4)),""))</f>
        <v/>
      </c>
      <c r="O95" s="9" t="str">
        <f t="shared" si="1"/>
        <v/>
      </c>
    </row>
    <row r="96" spans="3:15" x14ac:dyDescent="0.25">
      <c r="C96" s="16" t="str">
        <f>IF(OR(A96="",AND(COUNTIF(K96:N96,B96)=0,K96&lt;&gt;"")),"",IFERROR(VLOOKUP(I96,'Caractéristique types de bagues'!A:B,2,FALSE),""))</f>
        <v/>
      </c>
      <c r="D96" s="16" t="str">
        <f>IF(OR(A96="",AND(COUNTIF(K96:N96,B96)=0,K96&lt;&gt;"")),"",IFERROR(VLOOKUP(I96,'Caractéristique types de bagues'!A:G,7,FALSE),""))</f>
        <v/>
      </c>
      <c r="E96" s="16" t="str">
        <f>IF(OR(A96="",AND(COUNTIF(K96:N96,B96)=0,K96&lt;&gt;"")),"",IFERROR(VLOOKUP(O96,'Référenciel tailles de bague'!F:H,3,FALSE),""))</f>
        <v/>
      </c>
      <c r="F96" s="1" t="str">
        <f>IF(A96="","",IFERROR(VLOOKUP(A96,'Référenciel tailles de bague'!B:C,2,FALSE),"!! code espèce inconnu !!"))</f>
        <v/>
      </c>
      <c r="I96" s="13" t="str">
        <f>IF(A96="","",IF(AND(COUNTIF(K96:N96,B96)=0,K96&lt;&gt;""),"!! Préciser une catégorie parmi :",IFERROR(VLOOKUP(O96,'Référenciel tailles de bague'!F:G,2,FALSE),"")))</f>
        <v/>
      </c>
      <c r="J96" s="14" t="str">
        <f>IF(AND(COUNTIF(K96:N96,B96)=0,K96&lt;&gt;""),CONCATENATE("   ",K96,"     ",L96,"     ",M96,"     ",N96),IFERROR(IF(VLOOKUP(O96,'Référenciel tailles de bague'!F:I,4,FALSE)=0,"",VLOOKUP(O96,'Référenciel tailles de bague'!F:I,4,FALSE)),""))</f>
        <v/>
      </c>
      <c r="K96" s="9" t="str">
        <f>IF($A96="","",IFERROR(IF(VLOOKUP(A96,'Référenciel tailles de bague'!B:E,4,FALSE)=0,"",VLOOKUP(A96,'Référenciel tailles de bague'!B:E,4,FALSE)),""))</f>
        <v/>
      </c>
      <c r="L96" s="9" t="str">
        <f t="array" ref="L96">IF($A96="","",IFERROR(INDEX('Référenciel tailles de bague'!$E:$E,SMALL(IF('Référenciel tailles de bague'!$B:$B=$A96,ROW('Référenciel tailles de bague'!$B:$B)),2)),""))</f>
        <v/>
      </c>
      <c r="M96" s="9" t="str">
        <f t="array" ref="M96">IF($A96="","",IFERROR(INDEX('Référenciel tailles de bague'!$E:$E,SMALL(IF('Référenciel tailles de bague'!$B:$B=$A96,ROW('Référenciel tailles de bague'!$B:$B)),3)),""))</f>
        <v/>
      </c>
      <c r="N96" s="9" t="str">
        <f t="array" ref="N96">IF($A96="","",IFERROR(INDEX('Référenciel tailles de bague'!$E:$E,SMALL(IF('Référenciel tailles de bague'!$B:$B=$A96,ROW('Référenciel tailles de bague'!$B:$B)),4)),""))</f>
        <v/>
      </c>
      <c r="O96" s="9" t="str">
        <f t="shared" si="1"/>
        <v/>
      </c>
    </row>
    <row r="97" spans="3:15" x14ac:dyDescent="0.25">
      <c r="C97" s="16" t="str">
        <f>IF(OR(A97="",AND(COUNTIF(K97:N97,B97)=0,K97&lt;&gt;"")),"",IFERROR(VLOOKUP(I97,'Caractéristique types de bagues'!A:B,2,FALSE),""))</f>
        <v/>
      </c>
      <c r="D97" s="16" t="str">
        <f>IF(OR(A97="",AND(COUNTIF(K97:N97,B97)=0,K97&lt;&gt;"")),"",IFERROR(VLOOKUP(I97,'Caractéristique types de bagues'!A:G,7,FALSE),""))</f>
        <v/>
      </c>
      <c r="E97" s="16" t="str">
        <f>IF(OR(A97="",AND(COUNTIF(K97:N97,B97)=0,K97&lt;&gt;"")),"",IFERROR(VLOOKUP(O97,'Référenciel tailles de bague'!F:H,3,FALSE),""))</f>
        <v/>
      </c>
      <c r="F97" s="1" t="str">
        <f>IF(A97="","",IFERROR(VLOOKUP(A97,'Référenciel tailles de bague'!B:C,2,FALSE),"!! code espèce inconnu !!"))</f>
        <v/>
      </c>
      <c r="I97" s="13" t="str">
        <f>IF(A97="","",IF(AND(COUNTIF(K97:N97,B97)=0,K97&lt;&gt;""),"!! Préciser une catégorie parmi :",IFERROR(VLOOKUP(O97,'Référenciel tailles de bague'!F:G,2,FALSE),"")))</f>
        <v/>
      </c>
      <c r="J97" s="14" t="str">
        <f>IF(AND(COUNTIF(K97:N97,B97)=0,K97&lt;&gt;""),CONCATENATE("   ",K97,"     ",L97,"     ",M97,"     ",N97),IFERROR(IF(VLOOKUP(O97,'Référenciel tailles de bague'!F:I,4,FALSE)=0,"",VLOOKUP(O97,'Référenciel tailles de bague'!F:I,4,FALSE)),""))</f>
        <v/>
      </c>
      <c r="K97" s="9" t="str">
        <f>IF($A97="","",IFERROR(IF(VLOOKUP(A97,'Référenciel tailles de bague'!B:E,4,FALSE)=0,"",VLOOKUP(A97,'Référenciel tailles de bague'!B:E,4,FALSE)),""))</f>
        <v/>
      </c>
      <c r="L97" s="9" t="str">
        <f t="array" ref="L97">IF($A97="","",IFERROR(INDEX('Référenciel tailles de bague'!$E:$E,SMALL(IF('Référenciel tailles de bague'!$B:$B=$A97,ROW('Référenciel tailles de bague'!$B:$B)),2)),""))</f>
        <v/>
      </c>
      <c r="M97" s="9" t="str">
        <f t="array" ref="M97">IF($A97="","",IFERROR(INDEX('Référenciel tailles de bague'!$E:$E,SMALL(IF('Référenciel tailles de bague'!$B:$B=$A97,ROW('Référenciel tailles de bague'!$B:$B)),3)),""))</f>
        <v/>
      </c>
      <c r="N97" s="9" t="str">
        <f t="array" ref="N97">IF($A97="","",IFERROR(INDEX('Référenciel tailles de bague'!$E:$E,SMALL(IF('Référenciel tailles de bague'!$B:$B=$A97,ROW('Référenciel tailles de bague'!$B:$B)),4)),""))</f>
        <v/>
      </c>
      <c r="O97" s="9" t="str">
        <f t="shared" si="1"/>
        <v/>
      </c>
    </row>
    <row r="98" spans="3:15" x14ac:dyDescent="0.25">
      <c r="C98" s="16" t="str">
        <f>IF(OR(A98="",AND(COUNTIF(K98:N98,B98)=0,K98&lt;&gt;"")),"",IFERROR(VLOOKUP(I98,'Caractéristique types de bagues'!A:B,2,FALSE),""))</f>
        <v/>
      </c>
      <c r="D98" s="16" t="str">
        <f>IF(OR(A98="",AND(COUNTIF(K98:N98,B98)=0,K98&lt;&gt;"")),"",IFERROR(VLOOKUP(I98,'Caractéristique types de bagues'!A:G,7,FALSE),""))</f>
        <v/>
      </c>
      <c r="E98" s="16" t="str">
        <f>IF(OR(A98="",AND(COUNTIF(K98:N98,B98)=0,K98&lt;&gt;"")),"",IFERROR(VLOOKUP(O98,'Référenciel tailles de bague'!F:H,3,FALSE),""))</f>
        <v/>
      </c>
      <c r="F98" s="1" t="str">
        <f>IF(A98="","",IFERROR(VLOOKUP(A98,'Référenciel tailles de bague'!B:C,2,FALSE),"!! code espèce inconnu !!"))</f>
        <v/>
      </c>
      <c r="I98" s="13" t="str">
        <f>IF(A98="","",IF(AND(COUNTIF(K98:N98,B98)=0,K98&lt;&gt;""),"!! Préciser une catégorie parmi :",IFERROR(VLOOKUP(O98,'Référenciel tailles de bague'!F:G,2,FALSE),"")))</f>
        <v/>
      </c>
      <c r="J98" s="14" t="str">
        <f>IF(AND(COUNTIF(K98:N98,B98)=0,K98&lt;&gt;""),CONCATENATE("   ",K98,"     ",L98,"     ",M98,"     ",N98),IFERROR(IF(VLOOKUP(O98,'Référenciel tailles de bague'!F:I,4,FALSE)=0,"",VLOOKUP(O98,'Référenciel tailles de bague'!F:I,4,FALSE)),""))</f>
        <v/>
      </c>
      <c r="K98" s="9" t="str">
        <f>IF($A98="","",IFERROR(IF(VLOOKUP(A98,'Référenciel tailles de bague'!B:E,4,FALSE)=0,"",VLOOKUP(A98,'Référenciel tailles de bague'!B:E,4,FALSE)),""))</f>
        <v/>
      </c>
      <c r="L98" s="9" t="str">
        <f t="array" ref="L98">IF($A98="","",IFERROR(INDEX('Référenciel tailles de bague'!$E:$E,SMALL(IF('Référenciel tailles de bague'!$B:$B=$A98,ROW('Référenciel tailles de bague'!$B:$B)),2)),""))</f>
        <v/>
      </c>
      <c r="M98" s="9" t="str">
        <f t="array" ref="M98">IF($A98="","",IFERROR(INDEX('Référenciel tailles de bague'!$E:$E,SMALL(IF('Référenciel tailles de bague'!$B:$B=$A98,ROW('Référenciel tailles de bague'!$B:$B)),3)),""))</f>
        <v/>
      </c>
      <c r="N98" s="9" t="str">
        <f t="array" ref="N98">IF($A98="","",IFERROR(INDEX('Référenciel tailles de bague'!$E:$E,SMALL(IF('Référenciel tailles de bague'!$B:$B=$A98,ROW('Référenciel tailles de bague'!$B:$B)),4)),""))</f>
        <v/>
      </c>
      <c r="O98" s="9" t="str">
        <f t="shared" si="1"/>
        <v/>
      </c>
    </row>
    <row r="99" spans="3:15" x14ac:dyDescent="0.25">
      <c r="C99" s="16" t="str">
        <f>IF(OR(A99="",AND(COUNTIF(K99:N99,B99)=0,K99&lt;&gt;"")),"",IFERROR(VLOOKUP(I99,'Caractéristique types de bagues'!A:B,2,FALSE),""))</f>
        <v/>
      </c>
      <c r="D99" s="16" t="str">
        <f>IF(OR(A99="",AND(COUNTIF(K99:N99,B99)=0,K99&lt;&gt;"")),"",IFERROR(VLOOKUP(I99,'Caractéristique types de bagues'!A:G,7,FALSE),""))</f>
        <v/>
      </c>
      <c r="E99" s="16" t="str">
        <f>IF(OR(A99="",AND(COUNTIF(K99:N99,B99)=0,K99&lt;&gt;"")),"",IFERROR(VLOOKUP(O99,'Référenciel tailles de bague'!F:H,3,FALSE),""))</f>
        <v/>
      </c>
      <c r="F99" s="1" t="str">
        <f>IF(A99="","",IFERROR(VLOOKUP(A99,'Référenciel tailles de bague'!B:C,2,FALSE),"!! code espèce inconnu !!"))</f>
        <v/>
      </c>
      <c r="I99" s="13" t="str">
        <f>IF(A99="","",IF(AND(COUNTIF(K99:N99,B99)=0,K99&lt;&gt;""),"!! Préciser une catégorie parmi :",IFERROR(VLOOKUP(O99,'Référenciel tailles de bague'!F:G,2,FALSE),"")))</f>
        <v/>
      </c>
      <c r="J99" s="14" t="str">
        <f>IF(AND(COUNTIF(K99:N99,B99)=0,K99&lt;&gt;""),CONCATENATE("   ",K99,"     ",L99,"     ",M99,"     ",N99),IFERROR(IF(VLOOKUP(O99,'Référenciel tailles de bague'!F:I,4,FALSE)=0,"",VLOOKUP(O99,'Référenciel tailles de bague'!F:I,4,FALSE)),""))</f>
        <v/>
      </c>
      <c r="K99" s="9" t="str">
        <f>IF($A99="","",IFERROR(IF(VLOOKUP(A99,'Référenciel tailles de bague'!B:E,4,FALSE)=0,"",VLOOKUP(A99,'Référenciel tailles de bague'!B:E,4,FALSE)),""))</f>
        <v/>
      </c>
      <c r="L99" s="9" t="str">
        <f t="array" ref="L99">IF($A99="","",IFERROR(INDEX('Référenciel tailles de bague'!$E:$E,SMALL(IF('Référenciel tailles de bague'!$B:$B=$A99,ROW('Référenciel tailles de bague'!$B:$B)),2)),""))</f>
        <v/>
      </c>
      <c r="M99" s="9" t="str">
        <f t="array" ref="M99">IF($A99="","",IFERROR(INDEX('Référenciel tailles de bague'!$E:$E,SMALL(IF('Référenciel tailles de bague'!$B:$B=$A99,ROW('Référenciel tailles de bague'!$B:$B)),3)),""))</f>
        <v/>
      </c>
      <c r="N99" s="9" t="str">
        <f t="array" ref="N99">IF($A99="","",IFERROR(INDEX('Référenciel tailles de bague'!$E:$E,SMALL(IF('Référenciel tailles de bague'!$B:$B=$A99,ROW('Référenciel tailles de bague'!$B:$B)),4)),""))</f>
        <v/>
      </c>
      <c r="O99" s="9" t="str">
        <f t="shared" si="1"/>
        <v/>
      </c>
    </row>
    <row r="100" spans="3:15" x14ac:dyDescent="0.25">
      <c r="C100" s="16" t="str">
        <f>IF(OR(A100="",AND(COUNTIF(K100:N100,B100)=0,K100&lt;&gt;"")),"",IFERROR(VLOOKUP(I100,'Caractéristique types de bagues'!A:B,2,FALSE),""))</f>
        <v/>
      </c>
      <c r="D100" s="16" t="str">
        <f>IF(OR(A100="",AND(COUNTIF(K100:N100,B100)=0,K100&lt;&gt;"")),"",IFERROR(VLOOKUP(I100,'Caractéristique types de bagues'!A:G,7,FALSE),""))</f>
        <v/>
      </c>
      <c r="E100" s="16" t="str">
        <f>IF(OR(A100="",AND(COUNTIF(K100:N100,B100)=0,K100&lt;&gt;"")),"",IFERROR(VLOOKUP(O100,'Référenciel tailles de bague'!F:H,3,FALSE),""))</f>
        <v/>
      </c>
      <c r="F100" s="1" t="str">
        <f>IF(A100="","",IFERROR(VLOOKUP(A100,'Référenciel tailles de bague'!B:C,2,FALSE),"!! code espèce inconnu !!"))</f>
        <v/>
      </c>
      <c r="I100" s="13" t="str">
        <f>IF(A100="","",IF(AND(COUNTIF(K100:N100,B100)=0,K100&lt;&gt;""),"!! Préciser une catégorie parmi :",IFERROR(VLOOKUP(O100,'Référenciel tailles de bague'!F:G,2,FALSE),"")))</f>
        <v/>
      </c>
      <c r="J100" s="14" t="str">
        <f>IF(AND(COUNTIF(K100:N100,B100)=0,K100&lt;&gt;""),CONCATENATE("   ",K100,"     ",L100,"     ",M100,"     ",N100),IFERROR(IF(VLOOKUP(O100,'Référenciel tailles de bague'!F:I,4,FALSE)=0,"",VLOOKUP(O100,'Référenciel tailles de bague'!F:I,4,FALSE)),""))</f>
        <v/>
      </c>
      <c r="K100" s="9" t="str">
        <f>IF($A100="","",IFERROR(IF(VLOOKUP(A100,'Référenciel tailles de bague'!B:E,4,FALSE)=0,"",VLOOKUP(A100,'Référenciel tailles de bague'!B:E,4,FALSE)),""))</f>
        <v/>
      </c>
      <c r="L100" s="9" t="str">
        <f t="array" ref="L100">IF($A100="","",IFERROR(INDEX('Référenciel tailles de bague'!$E:$E,SMALL(IF('Référenciel tailles de bague'!$B:$B=$A100,ROW('Référenciel tailles de bague'!$B:$B)),2)),""))</f>
        <v/>
      </c>
      <c r="M100" s="9" t="str">
        <f t="array" ref="M100">IF($A100="","",IFERROR(INDEX('Référenciel tailles de bague'!$E:$E,SMALL(IF('Référenciel tailles de bague'!$B:$B=$A100,ROW('Référenciel tailles de bague'!$B:$B)),3)),""))</f>
        <v/>
      </c>
      <c r="N100" s="9" t="str">
        <f t="array" ref="N100">IF($A100="","",IFERROR(INDEX('Référenciel tailles de bague'!$E:$E,SMALL(IF('Référenciel tailles de bague'!$B:$B=$A100,ROW('Référenciel tailles de bague'!$B:$B)),4)),""))</f>
        <v/>
      </c>
      <c r="O100" s="9" t="str">
        <f t="shared" si="1"/>
        <v/>
      </c>
    </row>
    <row r="101" spans="3:15" x14ac:dyDescent="0.25">
      <c r="C101" s="16" t="str">
        <f>IF(OR(A101="",AND(COUNTIF(K101:N101,B101)=0,K101&lt;&gt;"")),"",IFERROR(VLOOKUP(I101,'Caractéristique types de bagues'!A:B,2,FALSE),""))</f>
        <v/>
      </c>
      <c r="D101" s="16" t="str">
        <f>IF(OR(A101="",AND(COUNTIF(K101:N101,B101)=0,K101&lt;&gt;"")),"",IFERROR(VLOOKUP(I101,'Caractéristique types de bagues'!A:G,7,FALSE),""))</f>
        <v/>
      </c>
      <c r="E101" s="16" t="str">
        <f>IF(OR(A101="",AND(COUNTIF(K101:N101,B101)=0,K101&lt;&gt;"")),"",IFERROR(VLOOKUP(O101,'Référenciel tailles de bague'!F:H,3,FALSE),""))</f>
        <v/>
      </c>
      <c r="F101" s="1" t="str">
        <f>IF(A101="","",IFERROR(VLOOKUP(A101,'Référenciel tailles de bague'!B:C,2,FALSE),"!! code espèce inconnu !!"))</f>
        <v/>
      </c>
      <c r="I101" s="13" t="str">
        <f>IF(A101="","",IF(AND(COUNTIF(K101:N101,B101)=0,K101&lt;&gt;""),"!! Préciser une catégorie parmi :",IFERROR(VLOOKUP(O101,'Référenciel tailles de bague'!F:G,2,FALSE),"")))</f>
        <v/>
      </c>
      <c r="J101" s="14" t="str">
        <f>IF(AND(COUNTIF(K101:N101,B101)=0,K101&lt;&gt;""),CONCATENATE("   ",K101,"     ",L101,"     ",M101,"     ",N101),IFERROR(IF(VLOOKUP(O101,'Référenciel tailles de bague'!F:I,4,FALSE)=0,"",VLOOKUP(O101,'Référenciel tailles de bague'!F:I,4,FALSE)),""))</f>
        <v/>
      </c>
      <c r="K101" s="9" t="str">
        <f>IF($A101="","",IFERROR(IF(VLOOKUP(A101,'Référenciel tailles de bague'!B:E,4,FALSE)=0,"",VLOOKUP(A101,'Référenciel tailles de bague'!B:E,4,FALSE)),""))</f>
        <v/>
      </c>
      <c r="L101" s="9" t="str">
        <f t="array" ref="L101">IF($A101="","",IFERROR(INDEX('Référenciel tailles de bague'!$E:$E,SMALL(IF('Référenciel tailles de bague'!$B:$B=$A101,ROW('Référenciel tailles de bague'!$B:$B)),2)),""))</f>
        <v/>
      </c>
      <c r="M101" s="9" t="str">
        <f t="array" ref="M101">IF($A101="","",IFERROR(INDEX('Référenciel tailles de bague'!$E:$E,SMALL(IF('Référenciel tailles de bague'!$B:$B=$A101,ROW('Référenciel tailles de bague'!$B:$B)),3)),""))</f>
        <v/>
      </c>
      <c r="N101" s="9" t="str">
        <f t="array" ref="N101">IF($A101="","",IFERROR(INDEX('Référenciel tailles de bague'!$E:$E,SMALL(IF('Référenciel tailles de bague'!$B:$B=$A101,ROW('Référenciel tailles de bague'!$B:$B)),4)),""))</f>
        <v/>
      </c>
      <c r="O101" s="9" t="str">
        <f t="shared" si="1"/>
        <v/>
      </c>
    </row>
    <row r="102" spans="3:15" x14ac:dyDescent="0.25">
      <c r="C102" s="16" t="str">
        <f>IF(OR(A102="",AND(COUNTIF(K102:N102,B102)=0,K102&lt;&gt;"")),"",IFERROR(VLOOKUP(I102,'Caractéristique types de bagues'!A:B,2,FALSE),""))</f>
        <v/>
      </c>
      <c r="D102" s="16" t="str">
        <f>IF(OR(A102="",AND(COUNTIF(K102:N102,B102)=0,K102&lt;&gt;"")),"",IFERROR(VLOOKUP(I102,'Caractéristique types de bagues'!A:G,7,FALSE),""))</f>
        <v/>
      </c>
      <c r="E102" s="16" t="str">
        <f>IF(OR(A102="",AND(COUNTIF(K102:N102,B102)=0,K102&lt;&gt;"")),"",IFERROR(VLOOKUP(O102,'Référenciel tailles de bague'!F:H,3,FALSE),""))</f>
        <v/>
      </c>
      <c r="F102" s="1" t="str">
        <f>IF(A102="","",IFERROR(VLOOKUP(A102,'Référenciel tailles de bague'!B:C,2,FALSE),"!! code espèce inconnu !!"))</f>
        <v/>
      </c>
      <c r="I102" s="13" t="str">
        <f>IF(A102="","",IF(AND(COUNTIF(K102:N102,B102)=0,K102&lt;&gt;""),"!! Préciser une catégorie parmi :",IFERROR(VLOOKUP(O102,'Référenciel tailles de bague'!F:G,2,FALSE),"")))</f>
        <v/>
      </c>
      <c r="J102" s="14" t="str">
        <f>IF(AND(COUNTIF(K102:N102,B102)=0,K102&lt;&gt;""),CONCATENATE("   ",K102,"     ",L102,"     ",M102,"     ",N102),IFERROR(IF(VLOOKUP(O102,'Référenciel tailles de bague'!F:I,4,FALSE)=0,"",VLOOKUP(O102,'Référenciel tailles de bague'!F:I,4,FALSE)),""))</f>
        <v/>
      </c>
      <c r="K102" s="9" t="str">
        <f>IF($A102="","",IFERROR(IF(VLOOKUP(A102,'Référenciel tailles de bague'!B:E,4,FALSE)=0,"",VLOOKUP(A102,'Référenciel tailles de bague'!B:E,4,FALSE)),""))</f>
        <v/>
      </c>
      <c r="L102" s="9" t="str">
        <f t="array" ref="L102">IF($A102="","",IFERROR(INDEX('Référenciel tailles de bague'!$E:$E,SMALL(IF('Référenciel tailles de bague'!$B:$B=$A102,ROW('Référenciel tailles de bague'!$B:$B)),2)),""))</f>
        <v/>
      </c>
      <c r="M102" s="9" t="str">
        <f t="array" ref="M102">IF($A102="","",IFERROR(INDEX('Référenciel tailles de bague'!$E:$E,SMALL(IF('Référenciel tailles de bague'!$B:$B=$A102,ROW('Référenciel tailles de bague'!$B:$B)),3)),""))</f>
        <v/>
      </c>
      <c r="N102" s="9" t="str">
        <f t="array" ref="N102">IF($A102="","",IFERROR(INDEX('Référenciel tailles de bague'!$E:$E,SMALL(IF('Référenciel tailles de bague'!$B:$B=$A102,ROW('Référenciel tailles de bague'!$B:$B)),4)),""))</f>
        <v/>
      </c>
      <c r="O102" s="9" t="str">
        <f t="shared" si="1"/>
        <v/>
      </c>
    </row>
    <row r="103" spans="3:15" x14ac:dyDescent="0.25">
      <c r="C103" s="16" t="str">
        <f>IF(OR(A103="",AND(COUNTIF(K103:N103,B103)=0,K103&lt;&gt;"")),"",IFERROR(VLOOKUP(I103,'Caractéristique types de bagues'!A:B,2,FALSE),""))</f>
        <v/>
      </c>
      <c r="D103" s="16" t="str">
        <f>IF(OR(A103="",AND(COUNTIF(K103:N103,B103)=0,K103&lt;&gt;"")),"",IFERROR(VLOOKUP(I103,'Caractéristique types de bagues'!A:G,7,FALSE),""))</f>
        <v/>
      </c>
      <c r="E103" s="16" t="str">
        <f>IF(OR(A103="",AND(COUNTIF(K103:N103,B103)=0,K103&lt;&gt;"")),"",IFERROR(VLOOKUP(O103,'Référenciel tailles de bague'!F:H,3,FALSE),""))</f>
        <v/>
      </c>
      <c r="F103" s="1" t="str">
        <f>IF(A103="","",IFERROR(VLOOKUP(A103,'Référenciel tailles de bague'!B:C,2,FALSE),"!! code espèce inconnu !!"))</f>
        <v/>
      </c>
      <c r="I103" s="13" t="str">
        <f>IF(A103="","",IF(AND(COUNTIF(K103:N103,B103)=0,K103&lt;&gt;""),"!! Préciser une catégorie parmi :",IFERROR(VLOOKUP(O103,'Référenciel tailles de bague'!F:G,2,FALSE),"")))</f>
        <v/>
      </c>
      <c r="J103" s="14" t="str">
        <f>IF(AND(COUNTIF(K103:N103,B103)=0,K103&lt;&gt;""),CONCATENATE("   ",K103,"     ",L103,"     ",M103,"     ",N103),IFERROR(IF(VLOOKUP(O103,'Référenciel tailles de bague'!F:I,4,FALSE)=0,"",VLOOKUP(O103,'Référenciel tailles de bague'!F:I,4,FALSE)),""))</f>
        <v/>
      </c>
      <c r="K103" s="9" t="str">
        <f>IF($A103="","",IFERROR(IF(VLOOKUP(A103,'Référenciel tailles de bague'!B:E,4,FALSE)=0,"",VLOOKUP(A103,'Référenciel tailles de bague'!B:E,4,FALSE)),""))</f>
        <v/>
      </c>
      <c r="L103" s="9" t="str">
        <f t="array" ref="L103">IF($A103="","",IFERROR(INDEX('Référenciel tailles de bague'!$E:$E,SMALL(IF('Référenciel tailles de bague'!$B:$B=$A103,ROW('Référenciel tailles de bague'!$B:$B)),2)),""))</f>
        <v/>
      </c>
      <c r="M103" s="9" t="str">
        <f t="array" ref="M103">IF($A103="","",IFERROR(INDEX('Référenciel tailles de bague'!$E:$E,SMALL(IF('Référenciel tailles de bague'!$B:$B=$A103,ROW('Référenciel tailles de bague'!$B:$B)),3)),""))</f>
        <v/>
      </c>
      <c r="N103" s="9" t="str">
        <f t="array" ref="N103">IF($A103="","",IFERROR(INDEX('Référenciel tailles de bague'!$E:$E,SMALL(IF('Référenciel tailles de bague'!$B:$B=$A103,ROW('Référenciel tailles de bague'!$B:$B)),4)),""))</f>
        <v/>
      </c>
      <c r="O103" s="9" t="str">
        <f t="shared" si="1"/>
        <v/>
      </c>
    </row>
    <row r="104" spans="3:15" x14ac:dyDescent="0.25">
      <c r="C104" s="16" t="str">
        <f>IF(OR(A104="",AND(COUNTIF(K104:N104,B104)=0,K104&lt;&gt;"")),"",IFERROR(VLOOKUP(I104,'Caractéristique types de bagues'!A:B,2,FALSE),""))</f>
        <v/>
      </c>
      <c r="D104" s="16" t="str">
        <f>IF(OR(A104="",AND(COUNTIF(K104:N104,B104)=0,K104&lt;&gt;"")),"",IFERROR(VLOOKUP(I104,'Caractéristique types de bagues'!A:G,7,FALSE),""))</f>
        <v/>
      </c>
      <c r="E104" s="16" t="str">
        <f>IF(OR(A104="",AND(COUNTIF(K104:N104,B104)=0,K104&lt;&gt;"")),"",IFERROR(VLOOKUP(O104,'Référenciel tailles de bague'!F:H,3,FALSE),""))</f>
        <v/>
      </c>
      <c r="F104" s="1" t="str">
        <f>IF(A104="","",IFERROR(VLOOKUP(A104,'Référenciel tailles de bague'!B:C,2,FALSE),"!! code espèce inconnu !!"))</f>
        <v/>
      </c>
      <c r="I104" s="13" t="str">
        <f>IF(A104="","",IF(AND(COUNTIF(K104:N104,B104)=0,K104&lt;&gt;""),"!! Préciser une catégorie parmi :",IFERROR(VLOOKUP(O104,'Référenciel tailles de bague'!F:G,2,FALSE),"")))</f>
        <v/>
      </c>
      <c r="J104" s="14" t="str">
        <f>IF(AND(COUNTIF(K104:N104,B104)=0,K104&lt;&gt;""),CONCATENATE("   ",K104,"     ",L104,"     ",M104,"     ",N104),IFERROR(IF(VLOOKUP(O104,'Référenciel tailles de bague'!F:I,4,FALSE)=0,"",VLOOKUP(O104,'Référenciel tailles de bague'!F:I,4,FALSE)),""))</f>
        <v/>
      </c>
      <c r="K104" s="9" t="str">
        <f>IF($A104="","",IFERROR(IF(VLOOKUP(A104,'Référenciel tailles de bague'!B:E,4,FALSE)=0,"",VLOOKUP(A104,'Référenciel tailles de bague'!B:E,4,FALSE)),""))</f>
        <v/>
      </c>
      <c r="L104" s="9" t="str">
        <f t="array" ref="L104">IF($A104="","",IFERROR(INDEX('Référenciel tailles de bague'!$E:$E,SMALL(IF('Référenciel tailles de bague'!$B:$B=$A104,ROW('Référenciel tailles de bague'!$B:$B)),2)),""))</f>
        <v/>
      </c>
      <c r="M104" s="9" t="str">
        <f t="array" ref="M104">IF($A104="","",IFERROR(INDEX('Référenciel tailles de bague'!$E:$E,SMALL(IF('Référenciel tailles de bague'!$B:$B=$A104,ROW('Référenciel tailles de bague'!$B:$B)),3)),""))</f>
        <v/>
      </c>
      <c r="N104" s="9" t="str">
        <f t="array" ref="N104">IF($A104="","",IFERROR(INDEX('Référenciel tailles de bague'!$E:$E,SMALL(IF('Référenciel tailles de bague'!$B:$B=$A104,ROW('Référenciel tailles de bague'!$B:$B)),4)),""))</f>
        <v/>
      </c>
      <c r="O104" s="9" t="str">
        <f t="shared" si="1"/>
        <v/>
      </c>
    </row>
    <row r="105" spans="3:15" x14ac:dyDescent="0.25">
      <c r="C105" s="16" t="str">
        <f>IF(OR(A105="",AND(COUNTIF(K105:N105,B105)=0,K105&lt;&gt;"")),"",IFERROR(VLOOKUP(I105,'Caractéristique types de bagues'!A:B,2,FALSE),""))</f>
        <v/>
      </c>
      <c r="D105" s="16" t="str">
        <f>IF(OR(A105="",AND(COUNTIF(K105:N105,B105)=0,K105&lt;&gt;"")),"",IFERROR(VLOOKUP(I105,'Caractéristique types de bagues'!A:G,7,FALSE),""))</f>
        <v/>
      </c>
      <c r="E105" s="16" t="str">
        <f>IF(OR(A105="",AND(COUNTIF(K105:N105,B105)=0,K105&lt;&gt;"")),"",IFERROR(VLOOKUP(O105,'Référenciel tailles de bague'!F:H,3,FALSE),""))</f>
        <v/>
      </c>
      <c r="F105" s="1" t="str">
        <f>IF(A105="","",IFERROR(VLOOKUP(A105,'Référenciel tailles de bague'!B:C,2,FALSE),"!! code espèce inconnu !!"))</f>
        <v/>
      </c>
      <c r="I105" s="13" t="str">
        <f>IF(A105="","",IF(AND(COUNTIF(K105:N105,B105)=0,K105&lt;&gt;""),"!! Préciser une catégorie parmi :",IFERROR(VLOOKUP(O105,'Référenciel tailles de bague'!F:G,2,FALSE),"")))</f>
        <v/>
      </c>
      <c r="J105" s="14" t="str">
        <f>IF(AND(COUNTIF(K105:N105,B105)=0,K105&lt;&gt;""),CONCATENATE("   ",K105,"     ",L105,"     ",M105,"     ",N105),IFERROR(IF(VLOOKUP(O105,'Référenciel tailles de bague'!F:I,4,FALSE)=0,"",VLOOKUP(O105,'Référenciel tailles de bague'!F:I,4,FALSE)),""))</f>
        <v/>
      </c>
      <c r="K105" s="9" t="str">
        <f>IF($A105="","",IFERROR(IF(VLOOKUP(A105,'Référenciel tailles de bague'!B:E,4,FALSE)=0,"",VLOOKUP(A105,'Référenciel tailles de bague'!B:E,4,FALSE)),""))</f>
        <v/>
      </c>
      <c r="L105" s="9" t="str">
        <f t="array" ref="L105">IF($A105="","",IFERROR(INDEX('Référenciel tailles de bague'!$E:$E,SMALL(IF('Référenciel tailles de bague'!$B:$B=$A105,ROW('Référenciel tailles de bague'!$B:$B)),2)),""))</f>
        <v/>
      </c>
      <c r="M105" s="9" t="str">
        <f t="array" ref="M105">IF($A105="","",IFERROR(INDEX('Référenciel tailles de bague'!$E:$E,SMALL(IF('Référenciel tailles de bague'!$B:$B=$A105,ROW('Référenciel tailles de bague'!$B:$B)),3)),""))</f>
        <v/>
      </c>
      <c r="N105" s="9" t="str">
        <f t="array" ref="N105">IF($A105="","",IFERROR(INDEX('Référenciel tailles de bague'!$E:$E,SMALL(IF('Référenciel tailles de bague'!$B:$B=$A105,ROW('Référenciel tailles de bague'!$B:$B)),4)),""))</f>
        <v/>
      </c>
      <c r="O105" s="9" t="str">
        <f t="shared" si="1"/>
        <v/>
      </c>
    </row>
    <row r="106" spans="3:15" x14ac:dyDescent="0.25">
      <c r="C106" s="16" t="str">
        <f>IF(OR(A106="",AND(COUNTIF(K106:N106,B106)=0,K106&lt;&gt;"")),"",IFERROR(VLOOKUP(I106,'Caractéristique types de bagues'!A:B,2,FALSE),""))</f>
        <v/>
      </c>
      <c r="D106" s="16" t="str">
        <f>IF(OR(A106="",AND(COUNTIF(K106:N106,B106)=0,K106&lt;&gt;"")),"",IFERROR(VLOOKUP(I106,'Caractéristique types de bagues'!A:G,7,FALSE),""))</f>
        <v/>
      </c>
      <c r="E106" s="16" t="str">
        <f>IF(OR(A106="",AND(COUNTIF(K106:N106,B106)=0,K106&lt;&gt;"")),"",IFERROR(VLOOKUP(O106,'Référenciel tailles de bague'!F:H,3,FALSE),""))</f>
        <v/>
      </c>
      <c r="F106" s="1" t="str">
        <f>IF(A106="","",IFERROR(VLOOKUP(A106,'Référenciel tailles de bague'!B:C,2,FALSE),"!! code espèce inconnu !!"))</f>
        <v/>
      </c>
      <c r="I106" s="13" t="str">
        <f>IF(A106="","",IF(AND(COUNTIF(K106:N106,B106)=0,K106&lt;&gt;""),"!! Préciser une catégorie parmi :",IFERROR(VLOOKUP(O106,'Référenciel tailles de bague'!F:G,2,FALSE),"")))</f>
        <v/>
      </c>
      <c r="J106" s="14" t="str">
        <f>IF(AND(COUNTIF(K106:N106,B106)=0,K106&lt;&gt;""),CONCATENATE("   ",K106,"     ",L106,"     ",M106,"     ",N106),IFERROR(IF(VLOOKUP(O106,'Référenciel tailles de bague'!F:I,4,FALSE)=0,"",VLOOKUP(O106,'Référenciel tailles de bague'!F:I,4,FALSE)),""))</f>
        <v/>
      </c>
      <c r="K106" s="9" t="str">
        <f>IF($A106="","",IFERROR(IF(VLOOKUP(A106,'Référenciel tailles de bague'!B:E,4,FALSE)=0,"",VLOOKUP(A106,'Référenciel tailles de bague'!B:E,4,FALSE)),""))</f>
        <v/>
      </c>
      <c r="L106" s="9" t="str">
        <f t="array" ref="L106">IF($A106="","",IFERROR(INDEX('Référenciel tailles de bague'!$E:$E,SMALL(IF('Référenciel tailles de bague'!$B:$B=$A106,ROW('Référenciel tailles de bague'!$B:$B)),2)),""))</f>
        <v/>
      </c>
      <c r="M106" s="9" t="str">
        <f t="array" ref="M106">IF($A106="","",IFERROR(INDEX('Référenciel tailles de bague'!$E:$E,SMALL(IF('Référenciel tailles de bague'!$B:$B=$A106,ROW('Référenciel tailles de bague'!$B:$B)),3)),""))</f>
        <v/>
      </c>
      <c r="N106" s="9" t="str">
        <f t="array" ref="N106">IF($A106="","",IFERROR(INDEX('Référenciel tailles de bague'!$E:$E,SMALL(IF('Référenciel tailles de bague'!$B:$B=$A106,ROW('Référenciel tailles de bague'!$B:$B)),4)),""))</f>
        <v/>
      </c>
      <c r="O106" s="9" t="str">
        <f t="shared" si="1"/>
        <v/>
      </c>
    </row>
    <row r="107" spans="3:15" x14ac:dyDescent="0.25">
      <c r="C107" s="16" t="str">
        <f>IF(OR(A107="",AND(COUNTIF(K107:N107,B107)=0,K107&lt;&gt;"")),"",IFERROR(VLOOKUP(I107,'Caractéristique types de bagues'!A:B,2,FALSE),""))</f>
        <v/>
      </c>
      <c r="D107" s="16" t="str">
        <f>IF(OR(A107="",AND(COUNTIF(K107:N107,B107)=0,K107&lt;&gt;"")),"",IFERROR(VLOOKUP(I107,'Caractéristique types de bagues'!A:G,7,FALSE),""))</f>
        <v/>
      </c>
      <c r="E107" s="16" t="str">
        <f>IF(OR(A107="",AND(COUNTIF(K107:N107,B107)=0,K107&lt;&gt;"")),"",IFERROR(VLOOKUP(O107,'Référenciel tailles de bague'!F:H,3,FALSE),""))</f>
        <v/>
      </c>
      <c r="F107" s="1" t="str">
        <f>IF(A107="","",IFERROR(VLOOKUP(A107,'Référenciel tailles de bague'!B:C,2,FALSE),"!! code espèce inconnu !!"))</f>
        <v/>
      </c>
      <c r="I107" s="13" t="str">
        <f>IF(A107="","",IF(AND(COUNTIF(K107:N107,B107)=0,K107&lt;&gt;""),"!! Préciser une catégorie parmi :",IFERROR(VLOOKUP(O107,'Référenciel tailles de bague'!F:G,2,FALSE),"")))</f>
        <v/>
      </c>
      <c r="J107" s="14" t="str">
        <f>IF(AND(COUNTIF(K107:N107,B107)=0,K107&lt;&gt;""),CONCATENATE("   ",K107,"     ",L107,"     ",M107,"     ",N107),IFERROR(IF(VLOOKUP(O107,'Référenciel tailles de bague'!F:I,4,FALSE)=0,"",VLOOKUP(O107,'Référenciel tailles de bague'!F:I,4,FALSE)),""))</f>
        <v/>
      </c>
      <c r="K107" s="9" t="str">
        <f>IF($A107="","",IFERROR(IF(VLOOKUP(A107,'Référenciel tailles de bague'!B:E,4,FALSE)=0,"",VLOOKUP(A107,'Référenciel tailles de bague'!B:E,4,FALSE)),""))</f>
        <v/>
      </c>
      <c r="L107" s="9" t="str">
        <f t="array" ref="L107">IF($A107="","",IFERROR(INDEX('Référenciel tailles de bague'!$E:$E,SMALL(IF('Référenciel tailles de bague'!$B:$B=$A107,ROW('Référenciel tailles de bague'!$B:$B)),2)),""))</f>
        <v/>
      </c>
      <c r="M107" s="9" t="str">
        <f t="array" ref="M107">IF($A107="","",IFERROR(INDEX('Référenciel tailles de bague'!$E:$E,SMALL(IF('Référenciel tailles de bague'!$B:$B=$A107,ROW('Référenciel tailles de bague'!$B:$B)),3)),""))</f>
        <v/>
      </c>
      <c r="N107" s="9" t="str">
        <f t="array" ref="N107">IF($A107="","",IFERROR(INDEX('Référenciel tailles de bague'!$E:$E,SMALL(IF('Référenciel tailles de bague'!$B:$B=$A107,ROW('Référenciel tailles de bague'!$B:$B)),4)),""))</f>
        <v/>
      </c>
      <c r="O107" s="9" t="str">
        <f t="shared" si="1"/>
        <v/>
      </c>
    </row>
    <row r="108" spans="3:15" x14ac:dyDescent="0.25">
      <c r="C108" s="16" t="str">
        <f>IF(OR(A108="",AND(COUNTIF(K108:N108,B108)=0,K108&lt;&gt;"")),"",IFERROR(VLOOKUP(I108,'Caractéristique types de bagues'!A:B,2,FALSE),""))</f>
        <v/>
      </c>
      <c r="D108" s="16" t="str">
        <f>IF(OR(A108="",AND(COUNTIF(K108:N108,B108)=0,K108&lt;&gt;"")),"",IFERROR(VLOOKUP(I108,'Caractéristique types de bagues'!A:G,7,FALSE),""))</f>
        <v/>
      </c>
      <c r="E108" s="16" t="str">
        <f>IF(OR(A108="",AND(COUNTIF(K108:N108,B108)=0,K108&lt;&gt;"")),"",IFERROR(VLOOKUP(O108,'Référenciel tailles de bague'!F:H,3,FALSE),""))</f>
        <v/>
      </c>
      <c r="F108" s="1" t="str">
        <f>IF(A108="","",IFERROR(VLOOKUP(A108,'Référenciel tailles de bague'!B:C,2,FALSE),"!! code espèce inconnu !!"))</f>
        <v/>
      </c>
      <c r="I108" s="13" t="str">
        <f>IF(A108="","",IF(AND(COUNTIF(K108:N108,B108)=0,K108&lt;&gt;""),"!! Préciser une catégorie parmi :",IFERROR(VLOOKUP(O108,'Référenciel tailles de bague'!F:G,2,FALSE),"")))</f>
        <v/>
      </c>
      <c r="J108" s="14" t="str">
        <f>IF(AND(COUNTIF(K108:N108,B108)=0,K108&lt;&gt;""),CONCATENATE("   ",K108,"     ",L108,"     ",M108,"     ",N108),IFERROR(IF(VLOOKUP(O108,'Référenciel tailles de bague'!F:I,4,FALSE)=0,"",VLOOKUP(O108,'Référenciel tailles de bague'!F:I,4,FALSE)),""))</f>
        <v/>
      </c>
      <c r="K108" s="9" t="str">
        <f>IF($A108="","",IFERROR(IF(VLOOKUP(A108,'Référenciel tailles de bague'!B:E,4,FALSE)=0,"",VLOOKUP(A108,'Référenciel tailles de bague'!B:E,4,FALSE)),""))</f>
        <v/>
      </c>
      <c r="L108" s="9" t="str">
        <f t="array" ref="L108">IF($A108="","",IFERROR(INDEX('Référenciel tailles de bague'!$E:$E,SMALL(IF('Référenciel tailles de bague'!$B:$B=$A108,ROW('Référenciel tailles de bague'!$B:$B)),2)),""))</f>
        <v/>
      </c>
      <c r="M108" s="9" t="str">
        <f t="array" ref="M108">IF($A108="","",IFERROR(INDEX('Référenciel tailles de bague'!$E:$E,SMALL(IF('Référenciel tailles de bague'!$B:$B=$A108,ROW('Référenciel tailles de bague'!$B:$B)),3)),""))</f>
        <v/>
      </c>
      <c r="N108" s="9" t="str">
        <f t="array" ref="N108">IF($A108="","",IFERROR(INDEX('Référenciel tailles de bague'!$E:$E,SMALL(IF('Référenciel tailles de bague'!$B:$B=$A108,ROW('Référenciel tailles de bague'!$B:$B)),4)),""))</f>
        <v/>
      </c>
      <c r="O108" s="9" t="str">
        <f t="shared" si="1"/>
        <v/>
      </c>
    </row>
    <row r="109" spans="3:15" x14ac:dyDescent="0.25">
      <c r="C109" s="16" t="str">
        <f>IF(OR(A109="",AND(COUNTIF(K109:N109,B109)=0,K109&lt;&gt;"")),"",IFERROR(VLOOKUP(I109,'Caractéristique types de bagues'!A:B,2,FALSE),""))</f>
        <v/>
      </c>
      <c r="D109" s="16" t="str">
        <f>IF(OR(A109="",AND(COUNTIF(K109:N109,B109)=0,K109&lt;&gt;"")),"",IFERROR(VLOOKUP(I109,'Caractéristique types de bagues'!A:G,7,FALSE),""))</f>
        <v/>
      </c>
      <c r="E109" s="16" t="str">
        <f>IF(OR(A109="",AND(COUNTIF(K109:N109,B109)=0,K109&lt;&gt;"")),"",IFERROR(VLOOKUP(O109,'Référenciel tailles de bague'!F:H,3,FALSE),""))</f>
        <v/>
      </c>
      <c r="F109" s="1" t="str">
        <f>IF(A109="","",IFERROR(VLOOKUP(A109,'Référenciel tailles de bague'!B:C,2,FALSE),"!! code espèce inconnu !!"))</f>
        <v/>
      </c>
      <c r="I109" s="13" t="str">
        <f>IF(A109="","",IF(AND(COUNTIF(K109:N109,B109)=0,K109&lt;&gt;""),"!! Préciser une catégorie parmi :",IFERROR(VLOOKUP(O109,'Référenciel tailles de bague'!F:G,2,FALSE),"")))</f>
        <v/>
      </c>
      <c r="J109" s="14" t="str">
        <f>IF(AND(COUNTIF(K109:N109,B109)=0,K109&lt;&gt;""),CONCATENATE("   ",K109,"     ",L109,"     ",M109,"     ",N109),IFERROR(IF(VLOOKUP(O109,'Référenciel tailles de bague'!F:I,4,FALSE)=0,"",VLOOKUP(O109,'Référenciel tailles de bague'!F:I,4,FALSE)),""))</f>
        <v/>
      </c>
      <c r="K109" s="9" t="str">
        <f>IF($A109="","",IFERROR(IF(VLOOKUP(A109,'Référenciel tailles de bague'!B:E,4,FALSE)=0,"",VLOOKUP(A109,'Référenciel tailles de bague'!B:E,4,FALSE)),""))</f>
        <v/>
      </c>
      <c r="L109" s="9" t="str">
        <f t="array" ref="L109">IF($A109="","",IFERROR(INDEX('Référenciel tailles de bague'!$E:$E,SMALL(IF('Référenciel tailles de bague'!$B:$B=$A109,ROW('Référenciel tailles de bague'!$B:$B)),2)),""))</f>
        <v/>
      </c>
      <c r="M109" s="9" t="str">
        <f t="array" ref="M109">IF($A109="","",IFERROR(INDEX('Référenciel tailles de bague'!$E:$E,SMALL(IF('Référenciel tailles de bague'!$B:$B=$A109,ROW('Référenciel tailles de bague'!$B:$B)),3)),""))</f>
        <v/>
      </c>
      <c r="N109" s="9" t="str">
        <f t="array" ref="N109">IF($A109="","",IFERROR(INDEX('Référenciel tailles de bague'!$E:$E,SMALL(IF('Référenciel tailles de bague'!$B:$B=$A109,ROW('Référenciel tailles de bague'!$B:$B)),4)),""))</f>
        <v/>
      </c>
      <c r="O109" s="9" t="str">
        <f t="shared" si="1"/>
        <v/>
      </c>
    </row>
    <row r="110" spans="3:15" x14ac:dyDescent="0.25">
      <c r="C110" s="16" t="str">
        <f>IF(OR(A110="",AND(COUNTIF(K110:N110,B110)=0,K110&lt;&gt;"")),"",IFERROR(VLOOKUP(I110,'Caractéristique types de bagues'!A:B,2,FALSE),""))</f>
        <v/>
      </c>
      <c r="D110" s="16" t="str">
        <f>IF(OR(A110="",AND(COUNTIF(K110:N110,B110)=0,K110&lt;&gt;"")),"",IFERROR(VLOOKUP(I110,'Caractéristique types de bagues'!A:G,7,FALSE),""))</f>
        <v/>
      </c>
      <c r="E110" s="16" t="str">
        <f>IF(OR(A110="",AND(COUNTIF(K110:N110,B110)=0,K110&lt;&gt;"")),"",IFERROR(VLOOKUP(O110,'Référenciel tailles de bague'!F:H,3,FALSE),""))</f>
        <v/>
      </c>
      <c r="F110" s="1" t="str">
        <f>IF(A110="","",IFERROR(VLOOKUP(A110,'Référenciel tailles de bague'!B:C,2,FALSE),"!! code espèce inconnu !!"))</f>
        <v/>
      </c>
      <c r="I110" s="13" t="str">
        <f>IF(A110="","",IF(AND(COUNTIF(K110:N110,B110)=0,K110&lt;&gt;""),"!! Préciser une catégorie parmi :",IFERROR(VLOOKUP(O110,'Référenciel tailles de bague'!F:G,2,FALSE),"")))</f>
        <v/>
      </c>
      <c r="J110" s="14" t="str">
        <f>IF(AND(COUNTIF(K110:N110,B110)=0,K110&lt;&gt;""),CONCATENATE("   ",K110,"     ",L110,"     ",M110,"     ",N110),IFERROR(IF(VLOOKUP(O110,'Référenciel tailles de bague'!F:I,4,FALSE)=0,"",VLOOKUP(O110,'Référenciel tailles de bague'!F:I,4,FALSE)),""))</f>
        <v/>
      </c>
      <c r="K110" s="9" t="str">
        <f>IF($A110="","",IFERROR(IF(VLOOKUP(A110,'Référenciel tailles de bague'!B:E,4,FALSE)=0,"",VLOOKUP(A110,'Référenciel tailles de bague'!B:E,4,FALSE)),""))</f>
        <v/>
      </c>
      <c r="L110" s="9" t="str">
        <f t="array" ref="L110">IF($A110="","",IFERROR(INDEX('Référenciel tailles de bague'!$E:$E,SMALL(IF('Référenciel tailles de bague'!$B:$B=$A110,ROW('Référenciel tailles de bague'!$B:$B)),2)),""))</f>
        <v/>
      </c>
      <c r="M110" s="9" t="str">
        <f t="array" ref="M110">IF($A110="","",IFERROR(INDEX('Référenciel tailles de bague'!$E:$E,SMALL(IF('Référenciel tailles de bague'!$B:$B=$A110,ROW('Référenciel tailles de bague'!$B:$B)),3)),""))</f>
        <v/>
      </c>
      <c r="N110" s="9" t="str">
        <f t="array" ref="N110">IF($A110="","",IFERROR(INDEX('Référenciel tailles de bague'!$E:$E,SMALL(IF('Référenciel tailles de bague'!$B:$B=$A110,ROW('Référenciel tailles de bague'!$B:$B)),4)),""))</f>
        <v/>
      </c>
      <c r="O110" s="9" t="str">
        <f t="shared" si="1"/>
        <v/>
      </c>
    </row>
    <row r="111" spans="3:15" x14ac:dyDescent="0.25">
      <c r="C111" s="16" t="str">
        <f>IF(OR(A111="",AND(COUNTIF(K111:N111,B111)=0,K111&lt;&gt;"")),"",IFERROR(VLOOKUP(I111,'Caractéristique types de bagues'!A:B,2,FALSE),""))</f>
        <v/>
      </c>
      <c r="D111" s="16" t="str">
        <f>IF(OR(A111="",AND(COUNTIF(K111:N111,B111)=0,K111&lt;&gt;"")),"",IFERROR(VLOOKUP(I111,'Caractéristique types de bagues'!A:G,7,FALSE),""))</f>
        <v/>
      </c>
      <c r="E111" s="16" t="str">
        <f>IF(OR(A111="",AND(COUNTIF(K111:N111,B111)=0,K111&lt;&gt;"")),"",IFERROR(VLOOKUP(O111,'Référenciel tailles de bague'!F:H,3,FALSE),""))</f>
        <v/>
      </c>
      <c r="F111" s="1" t="str">
        <f>IF(A111="","",IFERROR(VLOOKUP(A111,'Référenciel tailles de bague'!B:C,2,FALSE),"!! code espèce inconnu !!"))</f>
        <v/>
      </c>
      <c r="I111" s="13" t="str">
        <f>IF(A111="","",IF(AND(COUNTIF(K111:N111,B111)=0,K111&lt;&gt;""),"!! Préciser une catégorie parmi :",IFERROR(VLOOKUP(O111,'Référenciel tailles de bague'!F:G,2,FALSE),"")))</f>
        <v/>
      </c>
      <c r="J111" s="14" t="str">
        <f>IF(AND(COUNTIF(K111:N111,B111)=0,K111&lt;&gt;""),CONCATENATE("   ",K111,"     ",L111,"     ",M111,"     ",N111),IFERROR(IF(VLOOKUP(O111,'Référenciel tailles de bague'!F:I,4,FALSE)=0,"",VLOOKUP(O111,'Référenciel tailles de bague'!F:I,4,FALSE)),""))</f>
        <v/>
      </c>
      <c r="K111" s="9" t="str">
        <f>IF($A111="","",IFERROR(IF(VLOOKUP(A111,'Référenciel tailles de bague'!B:E,4,FALSE)=0,"",VLOOKUP(A111,'Référenciel tailles de bague'!B:E,4,FALSE)),""))</f>
        <v/>
      </c>
      <c r="L111" s="9" t="str">
        <f t="array" ref="L111">IF($A111="","",IFERROR(INDEX('Référenciel tailles de bague'!$E:$E,SMALL(IF('Référenciel tailles de bague'!$B:$B=$A111,ROW('Référenciel tailles de bague'!$B:$B)),2)),""))</f>
        <v/>
      </c>
      <c r="M111" s="9" t="str">
        <f t="array" ref="M111">IF($A111="","",IFERROR(INDEX('Référenciel tailles de bague'!$E:$E,SMALL(IF('Référenciel tailles de bague'!$B:$B=$A111,ROW('Référenciel tailles de bague'!$B:$B)),3)),""))</f>
        <v/>
      </c>
      <c r="N111" s="9" t="str">
        <f t="array" ref="N111">IF($A111="","",IFERROR(INDEX('Référenciel tailles de bague'!$E:$E,SMALL(IF('Référenciel tailles de bague'!$B:$B=$A111,ROW('Référenciel tailles de bague'!$B:$B)),4)),""))</f>
        <v/>
      </c>
      <c r="O111" s="9" t="str">
        <f t="shared" si="1"/>
        <v/>
      </c>
    </row>
    <row r="112" spans="3:15" x14ac:dyDescent="0.25">
      <c r="C112" s="16" t="str">
        <f>IF(OR(A112="",AND(COUNTIF(K112:N112,B112)=0,K112&lt;&gt;"")),"",IFERROR(VLOOKUP(I112,'Caractéristique types de bagues'!A:B,2,FALSE),""))</f>
        <v/>
      </c>
      <c r="D112" s="16" t="str">
        <f>IF(OR(A112="",AND(COUNTIF(K112:N112,B112)=0,K112&lt;&gt;"")),"",IFERROR(VLOOKUP(I112,'Caractéristique types de bagues'!A:G,7,FALSE),""))</f>
        <v/>
      </c>
      <c r="E112" s="16" t="str">
        <f>IF(OR(A112="",AND(COUNTIF(K112:N112,B112)=0,K112&lt;&gt;"")),"",IFERROR(VLOOKUP(O112,'Référenciel tailles de bague'!F:H,3,FALSE),""))</f>
        <v/>
      </c>
      <c r="F112" s="1" t="str">
        <f>IF(A112="","",IFERROR(VLOOKUP(A112,'Référenciel tailles de bague'!B:C,2,FALSE),"!! code espèce inconnu !!"))</f>
        <v/>
      </c>
      <c r="I112" s="13" t="str">
        <f>IF(A112="","",IF(AND(COUNTIF(K112:N112,B112)=0,K112&lt;&gt;""),"!! Préciser une catégorie parmi :",IFERROR(VLOOKUP(O112,'Référenciel tailles de bague'!F:G,2,FALSE),"")))</f>
        <v/>
      </c>
      <c r="J112" s="14" t="str">
        <f>IF(AND(COUNTIF(K112:N112,B112)=0,K112&lt;&gt;""),CONCATENATE("   ",K112,"     ",L112,"     ",M112,"     ",N112),IFERROR(IF(VLOOKUP(O112,'Référenciel tailles de bague'!F:I,4,FALSE)=0,"",VLOOKUP(O112,'Référenciel tailles de bague'!F:I,4,FALSE)),""))</f>
        <v/>
      </c>
      <c r="K112" s="9" t="str">
        <f>IF($A112="","",IFERROR(IF(VLOOKUP(A112,'Référenciel tailles de bague'!B:E,4,FALSE)=0,"",VLOOKUP(A112,'Référenciel tailles de bague'!B:E,4,FALSE)),""))</f>
        <v/>
      </c>
      <c r="L112" s="9" t="str">
        <f t="array" ref="L112">IF($A112="","",IFERROR(INDEX('Référenciel tailles de bague'!$E:$E,SMALL(IF('Référenciel tailles de bague'!$B:$B=$A112,ROW('Référenciel tailles de bague'!$B:$B)),2)),""))</f>
        <v/>
      </c>
      <c r="M112" s="9" t="str">
        <f t="array" ref="M112">IF($A112="","",IFERROR(INDEX('Référenciel tailles de bague'!$E:$E,SMALL(IF('Référenciel tailles de bague'!$B:$B=$A112,ROW('Référenciel tailles de bague'!$B:$B)),3)),""))</f>
        <v/>
      </c>
      <c r="N112" s="9" t="str">
        <f t="array" ref="N112">IF($A112="","",IFERROR(INDEX('Référenciel tailles de bague'!$E:$E,SMALL(IF('Référenciel tailles de bague'!$B:$B=$A112,ROW('Référenciel tailles de bague'!$B:$B)),4)),""))</f>
        <v/>
      </c>
      <c r="O112" s="9" t="str">
        <f t="shared" si="1"/>
        <v/>
      </c>
    </row>
    <row r="113" spans="3:15" x14ac:dyDescent="0.25">
      <c r="C113" s="16" t="str">
        <f>IF(OR(A113="",AND(COUNTIF(K113:N113,B113)=0,K113&lt;&gt;"")),"",IFERROR(VLOOKUP(I113,'Caractéristique types de bagues'!A:B,2,FALSE),""))</f>
        <v/>
      </c>
      <c r="D113" s="16" t="str">
        <f>IF(OR(A113="",AND(COUNTIF(K113:N113,B113)=0,K113&lt;&gt;"")),"",IFERROR(VLOOKUP(I113,'Caractéristique types de bagues'!A:G,7,FALSE),""))</f>
        <v/>
      </c>
      <c r="E113" s="16" t="str">
        <f>IF(OR(A113="",AND(COUNTIF(K113:N113,B113)=0,K113&lt;&gt;"")),"",IFERROR(VLOOKUP(O113,'Référenciel tailles de bague'!F:H,3,FALSE),""))</f>
        <v/>
      </c>
      <c r="F113" s="1" t="str">
        <f>IF(A113="","",IFERROR(VLOOKUP(A113,'Référenciel tailles de bague'!B:C,2,FALSE),"!! code espèce inconnu !!"))</f>
        <v/>
      </c>
      <c r="I113" s="13" t="str">
        <f>IF(A113="","",IF(AND(COUNTIF(K113:N113,B113)=0,K113&lt;&gt;""),"!! Préciser une catégorie parmi :",IFERROR(VLOOKUP(O113,'Référenciel tailles de bague'!F:G,2,FALSE),"")))</f>
        <v/>
      </c>
      <c r="J113" s="14" t="str">
        <f>IF(AND(COUNTIF(K113:N113,B113)=0,K113&lt;&gt;""),CONCATENATE("   ",K113,"     ",L113,"     ",M113,"     ",N113),IFERROR(IF(VLOOKUP(O113,'Référenciel tailles de bague'!F:I,4,FALSE)=0,"",VLOOKUP(O113,'Référenciel tailles de bague'!F:I,4,FALSE)),""))</f>
        <v/>
      </c>
      <c r="K113" s="9" t="str">
        <f>IF($A113="","",IFERROR(IF(VLOOKUP(A113,'Référenciel tailles de bague'!B:E,4,FALSE)=0,"",VLOOKUP(A113,'Référenciel tailles de bague'!B:E,4,FALSE)),""))</f>
        <v/>
      </c>
      <c r="L113" s="9" t="str">
        <f t="array" ref="L113">IF($A113="","",IFERROR(INDEX('Référenciel tailles de bague'!$E:$E,SMALL(IF('Référenciel tailles de bague'!$B:$B=$A113,ROW('Référenciel tailles de bague'!$B:$B)),2)),""))</f>
        <v/>
      </c>
      <c r="M113" s="9" t="str">
        <f t="array" ref="M113">IF($A113="","",IFERROR(INDEX('Référenciel tailles de bague'!$E:$E,SMALL(IF('Référenciel tailles de bague'!$B:$B=$A113,ROW('Référenciel tailles de bague'!$B:$B)),3)),""))</f>
        <v/>
      </c>
      <c r="N113" s="9" t="str">
        <f t="array" ref="N113">IF($A113="","",IFERROR(INDEX('Référenciel tailles de bague'!$E:$E,SMALL(IF('Référenciel tailles de bague'!$B:$B=$A113,ROW('Référenciel tailles de bague'!$B:$B)),4)),""))</f>
        <v/>
      </c>
      <c r="O113" s="9" t="str">
        <f t="shared" si="1"/>
        <v/>
      </c>
    </row>
    <row r="114" spans="3:15" x14ac:dyDescent="0.25">
      <c r="C114" s="16" t="str">
        <f>IF(OR(A114="",AND(COUNTIF(K114:N114,B114)=0,K114&lt;&gt;"")),"",IFERROR(VLOOKUP(I114,'Caractéristique types de bagues'!A:B,2,FALSE),""))</f>
        <v/>
      </c>
      <c r="D114" s="16" t="str">
        <f>IF(OR(A114="",AND(COUNTIF(K114:N114,B114)=0,K114&lt;&gt;"")),"",IFERROR(VLOOKUP(I114,'Caractéristique types de bagues'!A:G,7,FALSE),""))</f>
        <v/>
      </c>
      <c r="E114" s="16" t="str">
        <f>IF(OR(A114="",AND(COUNTIF(K114:N114,B114)=0,K114&lt;&gt;"")),"",IFERROR(VLOOKUP(O114,'Référenciel tailles de bague'!F:H,3,FALSE),""))</f>
        <v/>
      </c>
      <c r="F114" s="1" t="str">
        <f>IF(A114="","",IFERROR(VLOOKUP(A114,'Référenciel tailles de bague'!B:C,2,FALSE),"!! code espèce inconnu !!"))</f>
        <v/>
      </c>
      <c r="I114" s="13" t="str">
        <f>IF(A114="","",IF(AND(COUNTIF(K114:N114,B114)=0,K114&lt;&gt;""),"!! Préciser une catégorie parmi :",IFERROR(VLOOKUP(O114,'Référenciel tailles de bague'!F:G,2,FALSE),"")))</f>
        <v/>
      </c>
      <c r="J114" s="14" t="str">
        <f>IF(AND(COUNTIF(K114:N114,B114)=0,K114&lt;&gt;""),CONCATENATE("   ",K114,"     ",L114,"     ",M114,"     ",N114),IFERROR(IF(VLOOKUP(O114,'Référenciel tailles de bague'!F:I,4,FALSE)=0,"",VLOOKUP(O114,'Référenciel tailles de bague'!F:I,4,FALSE)),""))</f>
        <v/>
      </c>
      <c r="K114" s="9" t="str">
        <f>IF($A114="","",IFERROR(IF(VLOOKUP(A114,'Référenciel tailles de bague'!B:E,4,FALSE)=0,"",VLOOKUP(A114,'Référenciel tailles de bague'!B:E,4,FALSE)),""))</f>
        <v/>
      </c>
      <c r="L114" s="9" t="str">
        <f t="array" ref="L114">IF($A114="","",IFERROR(INDEX('Référenciel tailles de bague'!$E:$E,SMALL(IF('Référenciel tailles de bague'!$B:$B=$A114,ROW('Référenciel tailles de bague'!$B:$B)),2)),""))</f>
        <v/>
      </c>
      <c r="M114" s="9" t="str">
        <f t="array" ref="M114">IF($A114="","",IFERROR(INDEX('Référenciel tailles de bague'!$E:$E,SMALL(IF('Référenciel tailles de bague'!$B:$B=$A114,ROW('Référenciel tailles de bague'!$B:$B)),3)),""))</f>
        <v/>
      </c>
      <c r="N114" s="9" t="str">
        <f t="array" ref="N114">IF($A114="","",IFERROR(INDEX('Référenciel tailles de bague'!$E:$E,SMALL(IF('Référenciel tailles de bague'!$B:$B=$A114,ROW('Référenciel tailles de bague'!$B:$B)),4)),""))</f>
        <v/>
      </c>
      <c r="O114" s="9" t="str">
        <f t="shared" si="1"/>
        <v/>
      </c>
    </row>
    <row r="115" spans="3:15" x14ac:dyDescent="0.25">
      <c r="C115" s="16" t="str">
        <f>IF(OR(A115="",AND(COUNTIF(K115:N115,B115)=0,K115&lt;&gt;"")),"",IFERROR(VLOOKUP(I115,'Caractéristique types de bagues'!A:B,2,FALSE),""))</f>
        <v/>
      </c>
      <c r="D115" s="16" t="str">
        <f>IF(OR(A115="",AND(COUNTIF(K115:N115,B115)=0,K115&lt;&gt;"")),"",IFERROR(VLOOKUP(I115,'Caractéristique types de bagues'!A:G,7,FALSE),""))</f>
        <v/>
      </c>
      <c r="E115" s="16" t="str">
        <f>IF(OR(A115="",AND(COUNTIF(K115:N115,B115)=0,K115&lt;&gt;"")),"",IFERROR(VLOOKUP(O115,'Référenciel tailles de bague'!F:H,3,FALSE),""))</f>
        <v/>
      </c>
      <c r="F115" s="1" t="str">
        <f>IF(A115="","",IFERROR(VLOOKUP(A115,'Référenciel tailles de bague'!B:C,2,FALSE),"!! code espèce inconnu !!"))</f>
        <v/>
      </c>
      <c r="I115" s="13" t="str">
        <f>IF(A115="","",IF(AND(COUNTIF(K115:N115,B115)=0,K115&lt;&gt;""),"!! Préciser une catégorie parmi :",IFERROR(VLOOKUP(O115,'Référenciel tailles de bague'!F:G,2,FALSE),"")))</f>
        <v/>
      </c>
      <c r="J115" s="14" t="str">
        <f>IF(AND(COUNTIF(K115:N115,B115)=0,K115&lt;&gt;""),CONCATENATE("   ",K115,"     ",L115,"     ",M115,"     ",N115),IFERROR(IF(VLOOKUP(O115,'Référenciel tailles de bague'!F:I,4,FALSE)=0,"",VLOOKUP(O115,'Référenciel tailles de bague'!F:I,4,FALSE)),""))</f>
        <v/>
      </c>
      <c r="K115" s="9" t="str">
        <f>IF($A115="","",IFERROR(IF(VLOOKUP(A115,'Référenciel tailles de bague'!B:E,4,FALSE)=0,"",VLOOKUP(A115,'Référenciel tailles de bague'!B:E,4,FALSE)),""))</f>
        <v/>
      </c>
      <c r="L115" s="9" t="str">
        <f t="array" ref="L115">IF($A115="","",IFERROR(INDEX('Référenciel tailles de bague'!$E:$E,SMALL(IF('Référenciel tailles de bague'!$B:$B=$A115,ROW('Référenciel tailles de bague'!$B:$B)),2)),""))</f>
        <v/>
      </c>
      <c r="M115" s="9" t="str">
        <f t="array" ref="M115">IF($A115="","",IFERROR(INDEX('Référenciel tailles de bague'!$E:$E,SMALL(IF('Référenciel tailles de bague'!$B:$B=$A115,ROW('Référenciel tailles de bague'!$B:$B)),3)),""))</f>
        <v/>
      </c>
      <c r="N115" s="9" t="str">
        <f t="array" ref="N115">IF($A115="","",IFERROR(INDEX('Référenciel tailles de bague'!$E:$E,SMALL(IF('Référenciel tailles de bague'!$B:$B=$A115,ROW('Référenciel tailles de bague'!$B:$B)),4)),""))</f>
        <v/>
      </c>
      <c r="O115" s="9" t="str">
        <f t="shared" si="1"/>
        <v/>
      </c>
    </row>
    <row r="116" spans="3:15" x14ac:dyDescent="0.25">
      <c r="C116" s="16" t="str">
        <f>IF(OR(A116="",AND(COUNTIF(K116:N116,B116)=0,K116&lt;&gt;"")),"",IFERROR(VLOOKUP(I116,'Caractéristique types de bagues'!A:B,2,FALSE),""))</f>
        <v/>
      </c>
      <c r="D116" s="16" t="str">
        <f>IF(OR(A116="",AND(COUNTIF(K116:N116,B116)=0,K116&lt;&gt;"")),"",IFERROR(VLOOKUP(I116,'Caractéristique types de bagues'!A:G,7,FALSE),""))</f>
        <v/>
      </c>
      <c r="E116" s="16" t="str">
        <f>IF(OR(A116="",AND(COUNTIF(K116:N116,B116)=0,K116&lt;&gt;"")),"",IFERROR(VLOOKUP(O116,'Référenciel tailles de bague'!F:H,3,FALSE),""))</f>
        <v/>
      </c>
      <c r="F116" s="1" t="str">
        <f>IF(A116="","",IFERROR(VLOOKUP(A116,'Référenciel tailles de bague'!B:C,2,FALSE),"!! code espèce inconnu !!"))</f>
        <v/>
      </c>
      <c r="I116" s="13" t="str">
        <f>IF(A116="","",IF(AND(COUNTIF(K116:N116,B116)=0,K116&lt;&gt;""),"!! Préciser une catégorie parmi :",IFERROR(VLOOKUP(O116,'Référenciel tailles de bague'!F:G,2,FALSE),"")))</f>
        <v/>
      </c>
      <c r="J116" s="14" t="str">
        <f>IF(AND(COUNTIF(K116:N116,B116)=0,K116&lt;&gt;""),CONCATENATE("   ",K116,"     ",L116,"     ",M116,"     ",N116),IFERROR(IF(VLOOKUP(O116,'Référenciel tailles de bague'!F:I,4,FALSE)=0,"",VLOOKUP(O116,'Référenciel tailles de bague'!F:I,4,FALSE)),""))</f>
        <v/>
      </c>
      <c r="K116" s="9" t="str">
        <f>IF($A116="","",IFERROR(IF(VLOOKUP(A116,'Référenciel tailles de bague'!B:E,4,FALSE)=0,"",VLOOKUP(A116,'Référenciel tailles de bague'!B:E,4,FALSE)),""))</f>
        <v/>
      </c>
      <c r="L116" s="9" t="str">
        <f t="array" ref="L116">IF($A116="","",IFERROR(INDEX('Référenciel tailles de bague'!$E:$E,SMALL(IF('Référenciel tailles de bague'!$B:$B=$A116,ROW('Référenciel tailles de bague'!$B:$B)),2)),""))</f>
        <v/>
      </c>
      <c r="M116" s="9" t="str">
        <f t="array" ref="M116">IF($A116="","",IFERROR(INDEX('Référenciel tailles de bague'!$E:$E,SMALL(IF('Référenciel tailles de bague'!$B:$B=$A116,ROW('Référenciel tailles de bague'!$B:$B)),3)),""))</f>
        <v/>
      </c>
      <c r="N116" s="9" t="str">
        <f t="array" ref="N116">IF($A116="","",IFERROR(INDEX('Référenciel tailles de bague'!$E:$E,SMALL(IF('Référenciel tailles de bague'!$B:$B=$A116,ROW('Référenciel tailles de bague'!$B:$B)),4)),""))</f>
        <v/>
      </c>
      <c r="O116" s="9" t="str">
        <f t="shared" si="1"/>
        <v/>
      </c>
    </row>
    <row r="117" spans="3:15" x14ac:dyDescent="0.25">
      <c r="C117" s="16" t="str">
        <f>IF(OR(A117="",AND(COUNTIF(K117:N117,B117)=0,K117&lt;&gt;"")),"",IFERROR(VLOOKUP(I117,'Caractéristique types de bagues'!A:B,2,FALSE),""))</f>
        <v/>
      </c>
      <c r="D117" s="16" t="str">
        <f>IF(OR(A117="",AND(COUNTIF(K117:N117,B117)=0,K117&lt;&gt;"")),"",IFERROR(VLOOKUP(I117,'Caractéristique types de bagues'!A:G,7,FALSE),""))</f>
        <v/>
      </c>
      <c r="E117" s="16" t="str">
        <f>IF(OR(A117="",AND(COUNTIF(K117:N117,B117)=0,K117&lt;&gt;"")),"",IFERROR(VLOOKUP(O117,'Référenciel tailles de bague'!F:H,3,FALSE),""))</f>
        <v/>
      </c>
      <c r="F117" s="1" t="str">
        <f>IF(A117="","",IFERROR(VLOOKUP(A117,'Référenciel tailles de bague'!B:C,2,FALSE),"!! code espèce inconnu !!"))</f>
        <v/>
      </c>
      <c r="I117" s="13" t="str">
        <f>IF(A117="","",IF(AND(COUNTIF(K117:N117,B117)=0,K117&lt;&gt;""),"!! Préciser une catégorie parmi :",IFERROR(VLOOKUP(O117,'Référenciel tailles de bague'!F:G,2,FALSE),"")))</f>
        <v/>
      </c>
      <c r="J117" s="14" t="str">
        <f>IF(AND(COUNTIF(K117:N117,B117)=0,K117&lt;&gt;""),CONCATENATE("   ",K117,"     ",L117,"     ",M117,"     ",N117),IFERROR(IF(VLOOKUP(O117,'Référenciel tailles de bague'!F:I,4,FALSE)=0,"",VLOOKUP(O117,'Référenciel tailles de bague'!F:I,4,FALSE)),""))</f>
        <v/>
      </c>
      <c r="K117" s="9" t="str">
        <f>IF($A117="","",IFERROR(IF(VLOOKUP(A117,'Référenciel tailles de bague'!B:E,4,FALSE)=0,"",VLOOKUP(A117,'Référenciel tailles de bague'!B:E,4,FALSE)),""))</f>
        <v/>
      </c>
      <c r="L117" s="9" t="str">
        <f t="array" ref="L117">IF($A117="","",IFERROR(INDEX('Référenciel tailles de bague'!$E:$E,SMALL(IF('Référenciel tailles de bague'!$B:$B=$A117,ROW('Référenciel tailles de bague'!$B:$B)),2)),""))</f>
        <v/>
      </c>
      <c r="M117" s="9" t="str">
        <f t="array" ref="M117">IF($A117="","",IFERROR(INDEX('Référenciel tailles de bague'!$E:$E,SMALL(IF('Référenciel tailles de bague'!$B:$B=$A117,ROW('Référenciel tailles de bague'!$B:$B)),3)),""))</f>
        <v/>
      </c>
      <c r="N117" s="9" t="str">
        <f t="array" ref="N117">IF($A117="","",IFERROR(INDEX('Référenciel tailles de bague'!$E:$E,SMALL(IF('Référenciel tailles de bague'!$B:$B=$A117,ROW('Référenciel tailles de bague'!$B:$B)),4)),""))</f>
        <v/>
      </c>
      <c r="O117" s="9" t="str">
        <f t="shared" si="1"/>
        <v/>
      </c>
    </row>
    <row r="118" spans="3:15" x14ac:dyDescent="0.25">
      <c r="C118" s="16" t="str">
        <f>IF(OR(A118="",AND(COUNTIF(K118:N118,B118)=0,K118&lt;&gt;"")),"",IFERROR(VLOOKUP(I118,'Caractéristique types de bagues'!A:B,2,FALSE),""))</f>
        <v/>
      </c>
      <c r="D118" s="16" t="str">
        <f>IF(OR(A118="",AND(COUNTIF(K118:N118,B118)=0,K118&lt;&gt;"")),"",IFERROR(VLOOKUP(I118,'Caractéristique types de bagues'!A:G,7,FALSE),""))</f>
        <v/>
      </c>
      <c r="E118" s="16" t="str">
        <f>IF(OR(A118="",AND(COUNTIF(K118:N118,B118)=0,K118&lt;&gt;"")),"",IFERROR(VLOOKUP(O118,'Référenciel tailles de bague'!F:H,3,FALSE),""))</f>
        <v/>
      </c>
      <c r="F118" s="1" t="str">
        <f>IF(A118="","",IFERROR(VLOOKUP(A118,'Référenciel tailles de bague'!B:C,2,FALSE),"!! code espèce inconnu !!"))</f>
        <v/>
      </c>
      <c r="I118" s="13" t="str">
        <f>IF(A118="","",IF(AND(COUNTIF(K118:N118,B118)=0,K118&lt;&gt;""),"!! Préciser une catégorie parmi :",IFERROR(VLOOKUP(O118,'Référenciel tailles de bague'!F:G,2,FALSE),"")))</f>
        <v/>
      </c>
      <c r="J118" s="14" t="str">
        <f>IF(AND(COUNTIF(K118:N118,B118)=0,K118&lt;&gt;""),CONCATENATE("   ",K118,"     ",L118,"     ",M118,"     ",N118),IFERROR(IF(VLOOKUP(O118,'Référenciel tailles de bague'!F:I,4,FALSE)=0,"",VLOOKUP(O118,'Référenciel tailles de bague'!F:I,4,FALSE)),""))</f>
        <v/>
      </c>
      <c r="K118" s="9" t="str">
        <f>IF($A118="","",IFERROR(IF(VLOOKUP(A118,'Référenciel tailles de bague'!B:E,4,FALSE)=0,"",VLOOKUP(A118,'Référenciel tailles de bague'!B:E,4,FALSE)),""))</f>
        <v/>
      </c>
      <c r="L118" s="9" t="str">
        <f t="array" ref="L118">IF($A118="","",IFERROR(INDEX('Référenciel tailles de bague'!$E:$E,SMALL(IF('Référenciel tailles de bague'!$B:$B=$A118,ROW('Référenciel tailles de bague'!$B:$B)),2)),""))</f>
        <v/>
      </c>
      <c r="M118" s="9" t="str">
        <f t="array" ref="M118">IF($A118="","",IFERROR(INDEX('Référenciel tailles de bague'!$E:$E,SMALL(IF('Référenciel tailles de bague'!$B:$B=$A118,ROW('Référenciel tailles de bague'!$B:$B)),3)),""))</f>
        <v/>
      </c>
      <c r="N118" s="9" t="str">
        <f t="array" ref="N118">IF($A118="","",IFERROR(INDEX('Référenciel tailles de bague'!$E:$E,SMALL(IF('Référenciel tailles de bague'!$B:$B=$A118,ROW('Référenciel tailles de bague'!$B:$B)),4)),""))</f>
        <v/>
      </c>
      <c r="O118" s="9" t="str">
        <f t="shared" si="1"/>
        <v/>
      </c>
    </row>
    <row r="119" spans="3:15" x14ac:dyDescent="0.25">
      <c r="C119" s="16" t="str">
        <f>IF(OR(A119="",AND(COUNTIF(K119:N119,B119)=0,K119&lt;&gt;"")),"",IFERROR(VLOOKUP(I119,'Caractéristique types de bagues'!A:B,2,FALSE),""))</f>
        <v/>
      </c>
      <c r="D119" s="16" t="str">
        <f>IF(OR(A119="",AND(COUNTIF(K119:N119,B119)=0,K119&lt;&gt;"")),"",IFERROR(VLOOKUP(I119,'Caractéristique types de bagues'!A:G,7,FALSE),""))</f>
        <v/>
      </c>
      <c r="E119" s="16" t="str">
        <f>IF(OR(A119="",AND(COUNTIF(K119:N119,B119)=0,K119&lt;&gt;"")),"",IFERROR(VLOOKUP(O119,'Référenciel tailles de bague'!F:H,3,FALSE),""))</f>
        <v/>
      </c>
      <c r="F119" s="1" t="str">
        <f>IF(A119="","",IFERROR(VLOOKUP(A119,'Référenciel tailles de bague'!B:C,2,FALSE),"!! code espèce inconnu !!"))</f>
        <v/>
      </c>
      <c r="I119" s="13" t="str">
        <f>IF(A119="","",IF(AND(COUNTIF(K119:N119,B119)=0,K119&lt;&gt;""),"!! Préciser une catégorie parmi :",IFERROR(VLOOKUP(O119,'Référenciel tailles de bague'!F:G,2,FALSE),"")))</f>
        <v/>
      </c>
      <c r="J119" s="14" t="str">
        <f>IF(AND(COUNTIF(K119:N119,B119)=0,K119&lt;&gt;""),CONCATENATE("   ",K119,"     ",L119,"     ",M119,"     ",N119),IFERROR(IF(VLOOKUP(O119,'Référenciel tailles de bague'!F:I,4,FALSE)=0,"",VLOOKUP(O119,'Référenciel tailles de bague'!F:I,4,FALSE)),""))</f>
        <v/>
      </c>
      <c r="K119" s="9" t="str">
        <f>IF($A119="","",IFERROR(IF(VLOOKUP(A119,'Référenciel tailles de bague'!B:E,4,FALSE)=0,"",VLOOKUP(A119,'Référenciel tailles de bague'!B:E,4,FALSE)),""))</f>
        <v/>
      </c>
      <c r="L119" s="9" t="str">
        <f t="array" ref="L119">IF($A119="","",IFERROR(INDEX('Référenciel tailles de bague'!$E:$E,SMALL(IF('Référenciel tailles de bague'!$B:$B=$A119,ROW('Référenciel tailles de bague'!$B:$B)),2)),""))</f>
        <v/>
      </c>
      <c r="M119" s="9" t="str">
        <f t="array" ref="M119">IF($A119="","",IFERROR(INDEX('Référenciel tailles de bague'!$E:$E,SMALL(IF('Référenciel tailles de bague'!$B:$B=$A119,ROW('Référenciel tailles de bague'!$B:$B)),3)),""))</f>
        <v/>
      </c>
      <c r="N119" s="9" t="str">
        <f t="array" ref="N119">IF($A119="","",IFERROR(INDEX('Référenciel tailles de bague'!$E:$E,SMALL(IF('Référenciel tailles de bague'!$B:$B=$A119,ROW('Référenciel tailles de bague'!$B:$B)),4)),""))</f>
        <v/>
      </c>
      <c r="O119" s="9" t="str">
        <f t="shared" si="1"/>
        <v/>
      </c>
    </row>
    <row r="120" spans="3:15" x14ac:dyDescent="0.25">
      <c r="C120" s="16" t="str">
        <f>IF(OR(A120="",AND(COUNTIF(K120:N120,B120)=0,K120&lt;&gt;"")),"",IFERROR(VLOOKUP(I120,'Caractéristique types de bagues'!A:B,2,FALSE),""))</f>
        <v/>
      </c>
      <c r="D120" s="16" t="str">
        <f>IF(OR(A120="",AND(COUNTIF(K120:N120,B120)=0,K120&lt;&gt;"")),"",IFERROR(VLOOKUP(I120,'Caractéristique types de bagues'!A:G,7,FALSE),""))</f>
        <v/>
      </c>
      <c r="E120" s="16" t="str">
        <f>IF(OR(A120="",AND(COUNTIF(K120:N120,B120)=0,K120&lt;&gt;"")),"",IFERROR(VLOOKUP(O120,'Référenciel tailles de bague'!F:H,3,FALSE),""))</f>
        <v/>
      </c>
      <c r="F120" s="1" t="str">
        <f>IF(A120="","",IFERROR(VLOOKUP(A120,'Référenciel tailles de bague'!B:C,2,FALSE),"!! code espèce inconnu !!"))</f>
        <v/>
      </c>
      <c r="I120" s="13" t="str">
        <f>IF(A120="","",IF(AND(COUNTIF(K120:N120,B120)=0,K120&lt;&gt;""),"!! Préciser une catégorie parmi :",IFERROR(VLOOKUP(O120,'Référenciel tailles de bague'!F:G,2,FALSE),"")))</f>
        <v/>
      </c>
      <c r="J120" s="14" t="str">
        <f>IF(AND(COUNTIF(K120:N120,B120)=0,K120&lt;&gt;""),CONCATENATE("   ",K120,"     ",L120,"     ",M120,"     ",N120),IFERROR(IF(VLOOKUP(O120,'Référenciel tailles de bague'!F:I,4,FALSE)=0,"",VLOOKUP(O120,'Référenciel tailles de bague'!F:I,4,FALSE)),""))</f>
        <v/>
      </c>
      <c r="K120" s="9" t="str">
        <f>IF($A120="","",IFERROR(IF(VLOOKUP(A120,'Référenciel tailles de bague'!B:E,4,FALSE)=0,"",VLOOKUP(A120,'Référenciel tailles de bague'!B:E,4,FALSE)),""))</f>
        <v/>
      </c>
      <c r="L120" s="9" t="str">
        <f t="array" ref="L120">IF($A120="","",IFERROR(INDEX('Référenciel tailles de bague'!$E:$E,SMALL(IF('Référenciel tailles de bague'!$B:$B=$A120,ROW('Référenciel tailles de bague'!$B:$B)),2)),""))</f>
        <v/>
      </c>
      <c r="M120" s="9" t="str">
        <f t="array" ref="M120">IF($A120="","",IFERROR(INDEX('Référenciel tailles de bague'!$E:$E,SMALL(IF('Référenciel tailles de bague'!$B:$B=$A120,ROW('Référenciel tailles de bague'!$B:$B)),3)),""))</f>
        <v/>
      </c>
      <c r="N120" s="9" t="str">
        <f t="array" ref="N120">IF($A120="","",IFERROR(INDEX('Référenciel tailles de bague'!$E:$E,SMALL(IF('Référenciel tailles de bague'!$B:$B=$A120,ROW('Référenciel tailles de bague'!$B:$B)),4)),""))</f>
        <v/>
      </c>
      <c r="O120" s="9" t="str">
        <f t="shared" si="1"/>
        <v/>
      </c>
    </row>
    <row r="121" spans="3:15" x14ac:dyDescent="0.25">
      <c r="C121" s="16" t="str">
        <f>IF(OR(A121="",AND(COUNTIF(K121:N121,B121)=0,K121&lt;&gt;"")),"",IFERROR(VLOOKUP(I121,'Caractéristique types de bagues'!A:B,2,FALSE),""))</f>
        <v/>
      </c>
      <c r="D121" s="16" t="str">
        <f>IF(OR(A121="",AND(COUNTIF(K121:N121,B121)=0,K121&lt;&gt;"")),"",IFERROR(VLOOKUP(I121,'Caractéristique types de bagues'!A:G,7,FALSE),""))</f>
        <v/>
      </c>
      <c r="E121" s="16" t="str">
        <f>IF(OR(A121="",AND(COUNTIF(K121:N121,B121)=0,K121&lt;&gt;"")),"",IFERROR(VLOOKUP(O121,'Référenciel tailles de bague'!F:H,3,FALSE),""))</f>
        <v/>
      </c>
      <c r="F121" s="1" t="str">
        <f>IF(A121="","",IFERROR(VLOOKUP(A121,'Référenciel tailles de bague'!B:C,2,FALSE),"!! code espèce inconnu !!"))</f>
        <v/>
      </c>
      <c r="I121" s="13" t="str">
        <f>IF(A121="","",IF(AND(COUNTIF(K121:N121,B121)=0,K121&lt;&gt;""),"!! Préciser une catégorie parmi :",IFERROR(VLOOKUP(O121,'Référenciel tailles de bague'!F:G,2,FALSE),"")))</f>
        <v/>
      </c>
      <c r="J121" s="14" t="str">
        <f>IF(AND(COUNTIF(K121:N121,B121)=0,K121&lt;&gt;""),CONCATENATE("   ",K121,"     ",L121,"     ",M121,"     ",N121),IFERROR(IF(VLOOKUP(O121,'Référenciel tailles de bague'!F:I,4,FALSE)=0,"",VLOOKUP(O121,'Référenciel tailles de bague'!F:I,4,FALSE)),""))</f>
        <v/>
      </c>
      <c r="K121" s="9" t="str">
        <f>IF($A121="","",IFERROR(IF(VLOOKUP(A121,'Référenciel tailles de bague'!B:E,4,FALSE)=0,"",VLOOKUP(A121,'Référenciel tailles de bague'!B:E,4,FALSE)),""))</f>
        <v/>
      </c>
      <c r="L121" s="9" t="str">
        <f t="array" ref="L121">IF($A121="","",IFERROR(INDEX('Référenciel tailles de bague'!$E:$E,SMALL(IF('Référenciel tailles de bague'!$B:$B=$A121,ROW('Référenciel tailles de bague'!$B:$B)),2)),""))</f>
        <v/>
      </c>
      <c r="M121" s="9" t="str">
        <f t="array" ref="M121">IF($A121="","",IFERROR(INDEX('Référenciel tailles de bague'!$E:$E,SMALL(IF('Référenciel tailles de bague'!$B:$B=$A121,ROW('Référenciel tailles de bague'!$B:$B)),3)),""))</f>
        <v/>
      </c>
      <c r="N121" s="9" t="str">
        <f t="array" ref="N121">IF($A121="","",IFERROR(INDEX('Référenciel tailles de bague'!$E:$E,SMALL(IF('Référenciel tailles de bague'!$B:$B=$A121,ROW('Référenciel tailles de bague'!$B:$B)),4)),""))</f>
        <v/>
      </c>
      <c r="O121" s="9" t="str">
        <f t="shared" si="1"/>
        <v/>
      </c>
    </row>
    <row r="122" spans="3:15" x14ac:dyDescent="0.25">
      <c r="C122" s="16" t="str">
        <f>IF(OR(A122="",AND(COUNTIF(K122:N122,B122)=0,K122&lt;&gt;"")),"",IFERROR(VLOOKUP(I122,'Caractéristique types de bagues'!A:B,2,FALSE),""))</f>
        <v/>
      </c>
      <c r="D122" s="16" t="str">
        <f>IF(OR(A122="",AND(COUNTIF(K122:N122,B122)=0,K122&lt;&gt;"")),"",IFERROR(VLOOKUP(I122,'Caractéristique types de bagues'!A:G,7,FALSE),""))</f>
        <v/>
      </c>
      <c r="E122" s="16" t="str">
        <f>IF(OR(A122="",AND(COUNTIF(K122:N122,B122)=0,K122&lt;&gt;"")),"",IFERROR(VLOOKUP(O122,'Référenciel tailles de bague'!F:H,3,FALSE),""))</f>
        <v/>
      </c>
      <c r="F122" s="1" t="str">
        <f>IF(A122="","",IFERROR(VLOOKUP(A122,'Référenciel tailles de bague'!B:C,2,FALSE),"!! code espèce inconnu !!"))</f>
        <v/>
      </c>
      <c r="I122" s="13" t="str">
        <f>IF(A122="","",IF(AND(COUNTIF(K122:N122,B122)=0,K122&lt;&gt;""),"!! Préciser une catégorie parmi :",IFERROR(VLOOKUP(O122,'Référenciel tailles de bague'!F:G,2,FALSE),"")))</f>
        <v/>
      </c>
      <c r="J122" s="14" t="str">
        <f>IF(AND(COUNTIF(K122:N122,B122)=0,K122&lt;&gt;""),CONCATENATE("   ",K122,"     ",L122,"     ",M122,"     ",N122),IFERROR(IF(VLOOKUP(O122,'Référenciel tailles de bague'!F:I,4,FALSE)=0,"",VLOOKUP(O122,'Référenciel tailles de bague'!F:I,4,FALSE)),""))</f>
        <v/>
      </c>
      <c r="K122" s="9" t="str">
        <f>IF($A122="","",IFERROR(IF(VLOOKUP(A122,'Référenciel tailles de bague'!B:E,4,FALSE)=0,"",VLOOKUP(A122,'Référenciel tailles de bague'!B:E,4,FALSE)),""))</f>
        <v/>
      </c>
      <c r="L122" s="9" t="str">
        <f t="array" ref="L122">IF($A122="","",IFERROR(INDEX('Référenciel tailles de bague'!$E:$E,SMALL(IF('Référenciel tailles de bague'!$B:$B=$A122,ROW('Référenciel tailles de bague'!$B:$B)),2)),""))</f>
        <v/>
      </c>
      <c r="M122" s="9" t="str">
        <f t="array" ref="M122">IF($A122="","",IFERROR(INDEX('Référenciel tailles de bague'!$E:$E,SMALL(IF('Référenciel tailles de bague'!$B:$B=$A122,ROW('Référenciel tailles de bague'!$B:$B)),3)),""))</f>
        <v/>
      </c>
      <c r="N122" s="9" t="str">
        <f t="array" ref="N122">IF($A122="","",IFERROR(INDEX('Référenciel tailles de bague'!$E:$E,SMALL(IF('Référenciel tailles de bague'!$B:$B=$A122,ROW('Référenciel tailles de bague'!$B:$B)),4)),""))</f>
        <v/>
      </c>
      <c r="O122" s="9" t="str">
        <f t="shared" si="1"/>
        <v/>
      </c>
    </row>
    <row r="123" spans="3:15" x14ac:dyDescent="0.25">
      <c r="C123" s="16" t="str">
        <f>IF(OR(A123="",AND(COUNTIF(K123:N123,B123)=0,K123&lt;&gt;"")),"",IFERROR(VLOOKUP(I123,'Caractéristique types de bagues'!A:B,2,FALSE),""))</f>
        <v/>
      </c>
      <c r="D123" s="16" t="str">
        <f>IF(OR(A123="",AND(COUNTIF(K123:N123,B123)=0,K123&lt;&gt;"")),"",IFERROR(VLOOKUP(I123,'Caractéristique types de bagues'!A:G,7,FALSE),""))</f>
        <v/>
      </c>
      <c r="E123" s="16" t="str">
        <f>IF(OR(A123="",AND(COUNTIF(K123:N123,B123)=0,K123&lt;&gt;"")),"",IFERROR(VLOOKUP(O123,'Référenciel tailles de bague'!F:H,3,FALSE),""))</f>
        <v/>
      </c>
      <c r="F123" s="1" t="str">
        <f>IF(A123="","",IFERROR(VLOOKUP(A123,'Référenciel tailles de bague'!B:C,2,FALSE),"!! code espèce inconnu !!"))</f>
        <v/>
      </c>
      <c r="I123" s="13" t="str">
        <f>IF(A123="","",IF(AND(COUNTIF(K123:N123,B123)=0,K123&lt;&gt;""),"!! Préciser une catégorie parmi :",IFERROR(VLOOKUP(O123,'Référenciel tailles de bague'!F:G,2,FALSE),"")))</f>
        <v/>
      </c>
      <c r="J123" s="14" t="str">
        <f>IF(AND(COUNTIF(K123:N123,B123)=0,K123&lt;&gt;""),CONCATENATE("   ",K123,"     ",L123,"     ",M123,"     ",N123),IFERROR(IF(VLOOKUP(O123,'Référenciel tailles de bague'!F:I,4,FALSE)=0,"",VLOOKUP(O123,'Référenciel tailles de bague'!F:I,4,FALSE)),""))</f>
        <v/>
      </c>
      <c r="K123" s="9" t="str">
        <f>IF($A123="","",IFERROR(IF(VLOOKUP(A123,'Référenciel tailles de bague'!B:E,4,FALSE)=0,"",VLOOKUP(A123,'Référenciel tailles de bague'!B:E,4,FALSE)),""))</f>
        <v/>
      </c>
      <c r="L123" s="9" t="str">
        <f t="array" ref="L123">IF($A123="","",IFERROR(INDEX('Référenciel tailles de bague'!$E:$E,SMALL(IF('Référenciel tailles de bague'!$B:$B=$A123,ROW('Référenciel tailles de bague'!$B:$B)),2)),""))</f>
        <v/>
      </c>
      <c r="M123" s="9" t="str">
        <f t="array" ref="M123">IF($A123="","",IFERROR(INDEX('Référenciel tailles de bague'!$E:$E,SMALL(IF('Référenciel tailles de bague'!$B:$B=$A123,ROW('Référenciel tailles de bague'!$B:$B)),3)),""))</f>
        <v/>
      </c>
      <c r="N123" s="9" t="str">
        <f t="array" ref="N123">IF($A123="","",IFERROR(INDEX('Référenciel tailles de bague'!$E:$E,SMALL(IF('Référenciel tailles de bague'!$B:$B=$A123,ROW('Référenciel tailles de bague'!$B:$B)),4)),""))</f>
        <v/>
      </c>
      <c r="O123" s="9" t="str">
        <f t="shared" si="1"/>
        <v/>
      </c>
    </row>
    <row r="124" spans="3:15" x14ac:dyDescent="0.25">
      <c r="C124" s="16" t="str">
        <f>IF(OR(A124="",AND(COUNTIF(K124:N124,B124)=0,K124&lt;&gt;"")),"",IFERROR(VLOOKUP(I124,'Caractéristique types de bagues'!A:B,2,FALSE),""))</f>
        <v/>
      </c>
      <c r="D124" s="16" t="str">
        <f>IF(OR(A124="",AND(COUNTIF(K124:N124,B124)=0,K124&lt;&gt;"")),"",IFERROR(VLOOKUP(I124,'Caractéristique types de bagues'!A:G,7,FALSE),""))</f>
        <v/>
      </c>
      <c r="E124" s="16" t="str">
        <f>IF(OR(A124="",AND(COUNTIF(K124:N124,B124)=0,K124&lt;&gt;"")),"",IFERROR(VLOOKUP(O124,'Référenciel tailles de bague'!F:H,3,FALSE),""))</f>
        <v/>
      </c>
      <c r="F124" s="1" t="str">
        <f>IF(A124="","",IFERROR(VLOOKUP(A124,'Référenciel tailles de bague'!B:C,2,FALSE),"!! code espèce inconnu !!"))</f>
        <v/>
      </c>
      <c r="I124" s="13" t="str">
        <f>IF(A124="","",IF(AND(COUNTIF(K124:N124,B124)=0,K124&lt;&gt;""),"!! Préciser une catégorie parmi :",IFERROR(VLOOKUP(O124,'Référenciel tailles de bague'!F:G,2,FALSE),"")))</f>
        <v/>
      </c>
      <c r="J124" s="14" t="str">
        <f>IF(AND(COUNTIF(K124:N124,B124)=0,K124&lt;&gt;""),CONCATENATE("   ",K124,"     ",L124,"     ",M124,"     ",N124),IFERROR(IF(VLOOKUP(O124,'Référenciel tailles de bague'!F:I,4,FALSE)=0,"",VLOOKUP(O124,'Référenciel tailles de bague'!F:I,4,FALSE)),""))</f>
        <v/>
      </c>
      <c r="K124" s="9" t="str">
        <f>IF($A124="","",IFERROR(IF(VLOOKUP(A124,'Référenciel tailles de bague'!B:E,4,FALSE)=0,"",VLOOKUP(A124,'Référenciel tailles de bague'!B:E,4,FALSE)),""))</f>
        <v/>
      </c>
      <c r="L124" s="9" t="str">
        <f t="array" ref="L124">IF($A124="","",IFERROR(INDEX('Référenciel tailles de bague'!$E:$E,SMALL(IF('Référenciel tailles de bague'!$B:$B=$A124,ROW('Référenciel tailles de bague'!$B:$B)),2)),""))</f>
        <v/>
      </c>
      <c r="M124" s="9" t="str">
        <f t="array" ref="M124">IF($A124="","",IFERROR(INDEX('Référenciel tailles de bague'!$E:$E,SMALL(IF('Référenciel tailles de bague'!$B:$B=$A124,ROW('Référenciel tailles de bague'!$B:$B)),3)),""))</f>
        <v/>
      </c>
      <c r="N124" s="9" t="str">
        <f t="array" ref="N124">IF($A124="","",IFERROR(INDEX('Référenciel tailles de bague'!$E:$E,SMALL(IF('Référenciel tailles de bague'!$B:$B=$A124,ROW('Référenciel tailles de bague'!$B:$B)),4)),""))</f>
        <v/>
      </c>
      <c r="O124" s="9" t="str">
        <f t="shared" si="1"/>
        <v/>
      </c>
    </row>
    <row r="125" spans="3:15" x14ac:dyDescent="0.25">
      <c r="C125" s="16" t="str">
        <f>IF(OR(A125="",AND(COUNTIF(K125:N125,B125)=0,K125&lt;&gt;"")),"",IFERROR(VLOOKUP(I125,'Caractéristique types de bagues'!A:B,2,FALSE),""))</f>
        <v/>
      </c>
      <c r="D125" s="16" t="str">
        <f>IF(OR(A125="",AND(COUNTIF(K125:N125,B125)=0,K125&lt;&gt;"")),"",IFERROR(VLOOKUP(I125,'Caractéristique types de bagues'!A:G,7,FALSE),""))</f>
        <v/>
      </c>
      <c r="E125" s="16" t="str">
        <f>IF(OR(A125="",AND(COUNTIF(K125:N125,B125)=0,K125&lt;&gt;"")),"",IFERROR(VLOOKUP(O125,'Référenciel tailles de bague'!F:H,3,FALSE),""))</f>
        <v/>
      </c>
      <c r="F125" s="1" t="str">
        <f>IF(A125="","",IFERROR(VLOOKUP(A125,'Référenciel tailles de bague'!B:C,2,FALSE),"!! code espèce inconnu !!"))</f>
        <v/>
      </c>
      <c r="I125" s="13" t="str">
        <f>IF(A125="","",IF(AND(COUNTIF(K125:N125,B125)=0,K125&lt;&gt;""),"!! Préciser une catégorie parmi :",IFERROR(VLOOKUP(O125,'Référenciel tailles de bague'!F:G,2,FALSE),"")))</f>
        <v/>
      </c>
      <c r="J125" s="14" t="str">
        <f>IF(AND(COUNTIF(K125:N125,B125)=0,K125&lt;&gt;""),CONCATENATE("   ",K125,"     ",L125,"     ",M125,"     ",N125),IFERROR(IF(VLOOKUP(O125,'Référenciel tailles de bague'!F:I,4,FALSE)=0,"",VLOOKUP(O125,'Référenciel tailles de bague'!F:I,4,FALSE)),""))</f>
        <v/>
      </c>
      <c r="K125" s="9" t="str">
        <f>IF($A125="","",IFERROR(IF(VLOOKUP(A125,'Référenciel tailles de bague'!B:E,4,FALSE)=0,"",VLOOKUP(A125,'Référenciel tailles de bague'!B:E,4,FALSE)),""))</f>
        <v/>
      </c>
      <c r="L125" s="9" t="str">
        <f t="array" ref="L125">IF($A125="","",IFERROR(INDEX('Référenciel tailles de bague'!$E:$E,SMALL(IF('Référenciel tailles de bague'!$B:$B=$A125,ROW('Référenciel tailles de bague'!$B:$B)),2)),""))</f>
        <v/>
      </c>
      <c r="M125" s="9" t="str">
        <f t="array" ref="M125">IF($A125="","",IFERROR(INDEX('Référenciel tailles de bague'!$E:$E,SMALL(IF('Référenciel tailles de bague'!$B:$B=$A125,ROW('Référenciel tailles de bague'!$B:$B)),3)),""))</f>
        <v/>
      </c>
      <c r="N125" s="9" t="str">
        <f t="array" ref="N125">IF($A125="","",IFERROR(INDEX('Référenciel tailles de bague'!$E:$E,SMALL(IF('Référenciel tailles de bague'!$B:$B=$A125,ROW('Référenciel tailles de bague'!$B:$B)),4)),""))</f>
        <v/>
      </c>
      <c r="O125" s="9" t="str">
        <f t="shared" si="1"/>
        <v/>
      </c>
    </row>
    <row r="126" spans="3:15" x14ac:dyDescent="0.25">
      <c r="C126" s="16" t="str">
        <f>IF(OR(A126="",AND(COUNTIF(K126:N126,B126)=0,K126&lt;&gt;"")),"",IFERROR(VLOOKUP(I126,'Caractéristique types de bagues'!A:B,2,FALSE),""))</f>
        <v/>
      </c>
      <c r="D126" s="16" t="str">
        <f>IF(OR(A126="",AND(COUNTIF(K126:N126,B126)=0,K126&lt;&gt;"")),"",IFERROR(VLOOKUP(I126,'Caractéristique types de bagues'!A:G,7,FALSE),""))</f>
        <v/>
      </c>
      <c r="E126" s="16" t="str">
        <f>IF(OR(A126="",AND(COUNTIF(K126:N126,B126)=0,K126&lt;&gt;"")),"",IFERROR(VLOOKUP(O126,'Référenciel tailles de bague'!F:H,3,FALSE),""))</f>
        <v/>
      </c>
      <c r="F126" s="1" t="str">
        <f>IF(A126="","",IFERROR(VLOOKUP(A126,'Référenciel tailles de bague'!B:C,2,FALSE),"!! code espèce inconnu !!"))</f>
        <v/>
      </c>
      <c r="I126" s="13" t="str">
        <f>IF(A126="","",IF(AND(COUNTIF(K126:N126,B126)=0,K126&lt;&gt;""),"!! Préciser une catégorie parmi :",IFERROR(VLOOKUP(O126,'Référenciel tailles de bague'!F:G,2,FALSE),"")))</f>
        <v/>
      </c>
      <c r="J126" s="14" t="str">
        <f>IF(AND(COUNTIF(K126:N126,B126)=0,K126&lt;&gt;""),CONCATENATE("   ",K126,"     ",L126,"     ",M126,"     ",N126),IFERROR(IF(VLOOKUP(O126,'Référenciel tailles de bague'!F:I,4,FALSE)=0,"",VLOOKUP(O126,'Référenciel tailles de bague'!F:I,4,FALSE)),""))</f>
        <v/>
      </c>
      <c r="K126" s="9" t="str">
        <f>IF($A126="","",IFERROR(IF(VLOOKUP(A126,'Référenciel tailles de bague'!B:E,4,FALSE)=0,"",VLOOKUP(A126,'Référenciel tailles de bague'!B:E,4,FALSE)),""))</f>
        <v/>
      </c>
      <c r="L126" s="9" t="str">
        <f t="array" ref="L126">IF($A126="","",IFERROR(INDEX('Référenciel tailles de bague'!$E:$E,SMALL(IF('Référenciel tailles de bague'!$B:$B=$A126,ROW('Référenciel tailles de bague'!$B:$B)),2)),""))</f>
        <v/>
      </c>
      <c r="M126" s="9" t="str">
        <f t="array" ref="M126">IF($A126="","",IFERROR(INDEX('Référenciel tailles de bague'!$E:$E,SMALL(IF('Référenciel tailles de bague'!$B:$B=$A126,ROW('Référenciel tailles de bague'!$B:$B)),3)),""))</f>
        <v/>
      </c>
      <c r="N126" s="9" t="str">
        <f t="array" ref="N126">IF($A126="","",IFERROR(INDEX('Référenciel tailles de bague'!$E:$E,SMALL(IF('Référenciel tailles de bague'!$B:$B=$A126,ROW('Référenciel tailles de bague'!$B:$B)),4)),""))</f>
        <v/>
      </c>
      <c r="O126" s="9" t="str">
        <f t="shared" si="1"/>
        <v/>
      </c>
    </row>
    <row r="127" spans="3:15" x14ac:dyDescent="0.25">
      <c r="C127" s="16" t="str">
        <f>IF(OR(A127="",AND(COUNTIF(K127:N127,B127)=0,K127&lt;&gt;"")),"",IFERROR(VLOOKUP(I127,'Caractéristique types de bagues'!A:B,2,FALSE),""))</f>
        <v/>
      </c>
      <c r="D127" s="16" t="str">
        <f>IF(OR(A127="",AND(COUNTIF(K127:N127,B127)=0,K127&lt;&gt;"")),"",IFERROR(VLOOKUP(I127,'Caractéristique types de bagues'!A:G,7,FALSE),""))</f>
        <v/>
      </c>
      <c r="E127" s="16" t="str">
        <f>IF(OR(A127="",AND(COUNTIF(K127:N127,B127)=0,K127&lt;&gt;"")),"",IFERROR(VLOOKUP(O127,'Référenciel tailles de bague'!F:H,3,FALSE),""))</f>
        <v/>
      </c>
      <c r="F127" s="1" t="str">
        <f>IF(A127="","",IFERROR(VLOOKUP(A127,'Référenciel tailles de bague'!B:C,2,FALSE),"!! code espèce inconnu !!"))</f>
        <v/>
      </c>
      <c r="I127" s="13" t="str">
        <f>IF(A127="","",IF(AND(COUNTIF(K127:N127,B127)=0,K127&lt;&gt;""),"!! Préciser une catégorie parmi :",IFERROR(VLOOKUP(O127,'Référenciel tailles de bague'!F:G,2,FALSE),"")))</f>
        <v/>
      </c>
      <c r="J127" s="14" t="str">
        <f>IF(AND(COUNTIF(K127:N127,B127)=0,K127&lt;&gt;""),CONCATENATE("   ",K127,"     ",L127,"     ",M127,"     ",N127),IFERROR(IF(VLOOKUP(O127,'Référenciel tailles de bague'!F:I,4,FALSE)=0,"",VLOOKUP(O127,'Référenciel tailles de bague'!F:I,4,FALSE)),""))</f>
        <v/>
      </c>
      <c r="K127" s="9" t="str">
        <f>IF($A127="","",IFERROR(IF(VLOOKUP(A127,'Référenciel tailles de bague'!B:E,4,FALSE)=0,"",VLOOKUP(A127,'Référenciel tailles de bague'!B:E,4,FALSE)),""))</f>
        <v/>
      </c>
      <c r="L127" s="9" t="str">
        <f t="array" ref="L127">IF($A127="","",IFERROR(INDEX('Référenciel tailles de bague'!$E:$E,SMALL(IF('Référenciel tailles de bague'!$B:$B=$A127,ROW('Référenciel tailles de bague'!$B:$B)),2)),""))</f>
        <v/>
      </c>
      <c r="M127" s="9" t="str">
        <f t="array" ref="M127">IF($A127="","",IFERROR(INDEX('Référenciel tailles de bague'!$E:$E,SMALL(IF('Référenciel tailles de bague'!$B:$B=$A127,ROW('Référenciel tailles de bague'!$B:$B)),3)),""))</f>
        <v/>
      </c>
      <c r="N127" s="9" t="str">
        <f t="array" ref="N127">IF($A127="","",IFERROR(INDEX('Référenciel tailles de bague'!$E:$E,SMALL(IF('Référenciel tailles de bague'!$B:$B=$A127,ROW('Référenciel tailles de bague'!$B:$B)),4)),""))</f>
        <v/>
      </c>
      <c r="O127" s="9" t="str">
        <f t="shared" si="1"/>
        <v/>
      </c>
    </row>
    <row r="128" spans="3:15" x14ac:dyDescent="0.25">
      <c r="C128" s="16" t="str">
        <f>IF(OR(A128="",AND(COUNTIF(K128:N128,B128)=0,K128&lt;&gt;"")),"",IFERROR(VLOOKUP(I128,'Caractéristique types de bagues'!A:B,2,FALSE),""))</f>
        <v/>
      </c>
      <c r="D128" s="16" t="str">
        <f>IF(OR(A128="",AND(COUNTIF(K128:N128,B128)=0,K128&lt;&gt;"")),"",IFERROR(VLOOKUP(I128,'Caractéristique types de bagues'!A:G,7,FALSE),""))</f>
        <v/>
      </c>
      <c r="E128" s="16" t="str">
        <f>IF(OR(A128="",AND(COUNTIF(K128:N128,B128)=0,K128&lt;&gt;"")),"",IFERROR(VLOOKUP(O128,'Référenciel tailles de bague'!F:H,3,FALSE),""))</f>
        <v/>
      </c>
      <c r="F128" s="1" t="str">
        <f>IF(A128="","",IFERROR(VLOOKUP(A128,'Référenciel tailles de bague'!B:C,2,FALSE),"!! code espèce inconnu !!"))</f>
        <v/>
      </c>
      <c r="I128" s="13" t="str">
        <f>IF(A128="","",IF(AND(COUNTIF(K128:N128,B128)=0,K128&lt;&gt;""),"!! Préciser une catégorie parmi :",IFERROR(VLOOKUP(O128,'Référenciel tailles de bague'!F:G,2,FALSE),"")))</f>
        <v/>
      </c>
      <c r="J128" s="14" t="str">
        <f>IF(AND(COUNTIF(K128:N128,B128)=0,K128&lt;&gt;""),CONCATENATE("   ",K128,"     ",L128,"     ",M128,"     ",N128),IFERROR(IF(VLOOKUP(O128,'Référenciel tailles de bague'!F:I,4,FALSE)=0,"",VLOOKUP(O128,'Référenciel tailles de bague'!F:I,4,FALSE)),""))</f>
        <v/>
      </c>
      <c r="K128" s="9" t="str">
        <f>IF($A128="","",IFERROR(IF(VLOOKUP(A128,'Référenciel tailles de bague'!B:E,4,FALSE)=0,"",VLOOKUP(A128,'Référenciel tailles de bague'!B:E,4,FALSE)),""))</f>
        <v/>
      </c>
      <c r="L128" s="9" t="str">
        <f t="array" ref="L128">IF($A128="","",IFERROR(INDEX('Référenciel tailles de bague'!$E:$E,SMALL(IF('Référenciel tailles de bague'!$B:$B=$A128,ROW('Référenciel tailles de bague'!$B:$B)),2)),""))</f>
        <v/>
      </c>
      <c r="M128" s="9" t="str">
        <f t="array" ref="M128">IF($A128="","",IFERROR(INDEX('Référenciel tailles de bague'!$E:$E,SMALL(IF('Référenciel tailles de bague'!$B:$B=$A128,ROW('Référenciel tailles de bague'!$B:$B)),3)),""))</f>
        <v/>
      </c>
      <c r="N128" s="9" t="str">
        <f t="array" ref="N128">IF($A128="","",IFERROR(INDEX('Référenciel tailles de bague'!$E:$E,SMALL(IF('Référenciel tailles de bague'!$B:$B=$A128,ROW('Référenciel tailles de bague'!$B:$B)),4)),""))</f>
        <v/>
      </c>
      <c r="O128" s="9" t="str">
        <f t="shared" si="1"/>
        <v/>
      </c>
    </row>
    <row r="129" spans="3:15" x14ac:dyDescent="0.25">
      <c r="C129" s="16" t="str">
        <f>IF(OR(A129="",AND(COUNTIF(K129:N129,B129)=0,K129&lt;&gt;"")),"",IFERROR(VLOOKUP(I129,'Caractéristique types de bagues'!A:B,2,FALSE),""))</f>
        <v/>
      </c>
      <c r="D129" s="16" t="str">
        <f>IF(OR(A129="",AND(COUNTIF(K129:N129,B129)=0,K129&lt;&gt;"")),"",IFERROR(VLOOKUP(I129,'Caractéristique types de bagues'!A:G,7,FALSE),""))</f>
        <v/>
      </c>
      <c r="E129" s="16" t="str">
        <f>IF(OR(A129="",AND(COUNTIF(K129:N129,B129)=0,K129&lt;&gt;"")),"",IFERROR(VLOOKUP(O129,'Référenciel tailles de bague'!F:H,3,FALSE),""))</f>
        <v/>
      </c>
      <c r="F129" s="1" t="str">
        <f>IF(A129="","",IFERROR(VLOOKUP(A129,'Référenciel tailles de bague'!B:C,2,FALSE),"!! code espèce inconnu !!"))</f>
        <v/>
      </c>
      <c r="I129" s="13" t="str">
        <f>IF(A129="","",IF(AND(COUNTIF(K129:N129,B129)=0,K129&lt;&gt;""),"!! Préciser une catégorie parmi :",IFERROR(VLOOKUP(O129,'Référenciel tailles de bague'!F:G,2,FALSE),"")))</f>
        <v/>
      </c>
      <c r="J129" s="14" t="str">
        <f>IF(AND(COUNTIF(K129:N129,B129)=0,K129&lt;&gt;""),CONCATENATE("   ",K129,"     ",L129,"     ",M129,"     ",N129),IFERROR(IF(VLOOKUP(O129,'Référenciel tailles de bague'!F:I,4,FALSE)=0,"",VLOOKUP(O129,'Référenciel tailles de bague'!F:I,4,FALSE)),""))</f>
        <v/>
      </c>
      <c r="K129" s="9" t="str">
        <f>IF($A129="","",IFERROR(IF(VLOOKUP(A129,'Référenciel tailles de bague'!B:E,4,FALSE)=0,"",VLOOKUP(A129,'Référenciel tailles de bague'!B:E,4,FALSE)),""))</f>
        <v/>
      </c>
      <c r="L129" s="9" t="str">
        <f t="array" ref="L129">IF($A129="","",IFERROR(INDEX('Référenciel tailles de bague'!$E:$E,SMALL(IF('Référenciel tailles de bague'!$B:$B=$A129,ROW('Référenciel tailles de bague'!$B:$B)),2)),""))</f>
        <v/>
      </c>
      <c r="M129" s="9" t="str">
        <f t="array" ref="M129">IF($A129="","",IFERROR(INDEX('Référenciel tailles de bague'!$E:$E,SMALL(IF('Référenciel tailles de bague'!$B:$B=$A129,ROW('Référenciel tailles de bague'!$B:$B)),3)),""))</f>
        <v/>
      </c>
      <c r="N129" s="9" t="str">
        <f t="array" ref="N129">IF($A129="","",IFERROR(INDEX('Référenciel tailles de bague'!$E:$E,SMALL(IF('Référenciel tailles de bague'!$B:$B=$A129,ROW('Référenciel tailles de bague'!$B:$B)),4)),""))</f>
        <v/>
      </c>
      <c r="O129" s="9" t="str">
        <f t="shared" si="1"/>
        <v/>
      </c>
    </row>
    <row r="130" spans="3:15" x14ac:dyDescent="0.25">
      <c r="C130" s="16" t="str">
        <f>IF(OR(A130="",AND(COUNTIF(K130:N130,B130)=0,K130&lt;&gt;"")),"",IFERROR(VLOOKUP(I130,'Caractéristique types de bagues'!A:B,2,FALSE),""))</f>
        <v/>
      </c>
      <c r="D130" s="16" t="str">
        <f>IF(OR(A130="",AND(COUNTIF(K130:N130,B130)=0,K130&lt;&gt;"")),"",IFERROR(VLOOKUP(I130,'Caractéristique types de bagues'!A:G,7,FALSE),""))</f>
        <v/>
      </c>
      <c r="E130" s="16" t="str">
        <f>IF(OR(A130="",AND(COUNTIF(K130:N130,B130)=0,K130&lt;&gt;"")),"",IFERROR(VLOOKUP(O130,'Référenciel tailles de bague'!F:H,3,FALSE),""))</f>
        <v/>
      </c>
      <c r="F130" s="1" t="str">
        <f>IF(A130="","",IFERROR(VLOOKUP(A130,'Référenciel tailles de bague'!B:C,2,FALSE),"!! code espèce inconnu !!"))</f>
        <v/>
      </c>
      <c r="I130" s="13" t="str">
        <f>IF(A130="","",IF(AND(COUNTIF(K130:N130,B130)=0,K130&lt;&gt;""),"!! Préciser une catégorie parmi :",IFERROR(VLOOKUP(O130,'Référenciel tailles de bague'!F:G,2,FALSE),"")))</f>
        <v/>
      </c>
      <c r="J130" s="14" t="str">
        <f>IF(AND(COUNTIF(K130:N130,B130)=0,K130&lt;&gt;""),CONCATENATE("   ",K130,"     ",L130,"     ",M130,"     ",N130),IFERROR(IF(VLOOKUP(O130,'Référenciel tailles de bague'!F:I,4,FALSE)=0,"",VLOOKUP(O130,'Référenciel tailles de bague'!F:I,4,FALSE)),""))</f>
        <v/>
      </c>
      <c r="K130" s="9" t="str">
        <f>IF($A130="","",IFERROR(IF(VLOOKUP(A130,'Référenciel tailles de bague'!B:E,4,FALSE)=0,"",VLOOKUP(A130,'Référenciel tailles de bague'!B:E,4,FALSE)),""))</f>
        <v/>
      </c>
      <c r="L130" s="9" t="str">
        <f t="array" ref="L130">IF($A130="","",IFERROR(INDEX('Référenciel tailles de bague'!$E:$E,SMALL(IF('Référenciel tailles de bague'!$B:$B=$A130,ROW('Référenciel tailles de bague'!$B:$B)),2)),""))</f>
        <v/>
      </c>
      <c r="M130" s="9" t="str">
        <f t="array" ref="M130">IF($A130="","",IFERROR(INDEX('Référenciel tailles de bague'!$E:$E,SMALL(IF('Référenciel tailles de bague'!$B:$B=$A130,ROW('Référenciel tailles de bague'!$B:$B)),3)),""))</f>
        <v/>
      </c>
      <c r="N130" s="9" t="str">
        <f t="array" ref="N130">IF($A130="","",IFERROR(INDEX('Référenciel tailles de bague'!$E:$E,SMALL(IF('Référenciel tailles de bague'!$B:$B=$A130,ROW('Référenciel tailles de bague'!$B:$B)),4)),""))</f>
        <v/>
      </c>
      <c r="O130" s="9" t="str">
        <f t="shared" si="1"/>
        <v/>
      </c>
    </row>
    <row r="131" spans="3:15" x14ac:dyDescent="0.25">
      <c r="C131" s="16" t="str">
        <f>IF(OR(A131="",AND(COUNTIF(K131:N131,B131)=0,K131&lt;&gt;"")),"",IFERROR(VLOOKUP(I131,'Caractéristique types de bagues'!A:B,2,FALSE),""))</f>
        <v/>
      </c>
      <c r="D131" s="16" t="str">
        <f>IF(OR(A131="",AND(COUNTIF(K131:N131,B131)=0,K131&lt;&gt;"")),"",IFERROR(VLOOKUP(I131,'Caractéristique types de bagues'!A:G,7,FALSE),""))</f>
        <v/>
      </c>
      <c r="E131" s="16" t="str">
        <f>IF(OR(A131="",AND(COUNTIF(K131:N131,B131)=0,K131&lt;&gt;"")),"",IFERROR(VLOOKUP(O131,'Référenciel tailles de bague'!F:H,3,FALSE),""))</f>
        <v/>
      </c>
      <c r="F131" s="1" t="str">
        <f>IF(A131="","",IFERROR(VLOOKUP(A131,'Référenciel tailles de bague'!B:C,2,FALSE),"!! code espèce inconnu !!"))</f>
        <v/>
      </c>
      <c r="I131" s="13" t="str">
        <f>IF(A131="","",IF(AND(COUNTIF(K131:N131,B131)=0,K131&lt;&gt;""),"!! Préciser une catégorie parmi :",IFERROR(VLOOKUP(O131,'Référenciel tailles de bague'!F:G,2,FALSE),"")))</f>
        <v/>
      </c>
      <c r="J131" s="14" t="str">
        <f>IF(AND(COUNTIF(K131:N131,B131)=0,K131&lt;&gt;""),CONCATENATE("   ",K131,"     ",L131,"     ",M131,"     ",N131),IFERROR(IF(VLOOKUP(O131,'Référenciel tailles de bague'!F:I,4,FALSE)=0,"",VLOOKUP(O131,'Référenciel tailles de bague'!F:I,4,FALSE)),""))</f>
        <v/>
      </c>
      <c r="K131" s="9" t="str">
        <f>IF($A131="","",IFERROR(IF(VLOOKUP(A131,'Référenciel tailles de bague'!B:E,4,FALSE)=0,"",VLOOKUP(A131,'Référenciel tailles de bague'!B:E,4,FALSE)),""))</f>
        <v/>
      </c>
      <c r="L131" s="9" t="str">
        <f t="array" ref="L131">IF($A131="","",IFERROR(INDEX('Référenciel tailles de bague'!$E:$E,SMALL(IF('Référenciel tailles de bague'!$B:$B=$A131,ROW('Référenciel tailles de bague'!$B:$B)),2)),""))</f>
        <v/>
      </c>
      <c r="M131" s="9" t="str">
        <f t="array" ref="M131">IF($A131="","",IFERROR(INDEX('Référenciel tailles de bague'!$E:$E,SMALL(IF('Référenciel tailles de bague'!$B:$B=$A131,ROW('Référenciel tailles de bague'!$B:$B)),3)),""))</f>
        <v/>
      </c>
      <c r="N131" s="9" t="str">
        <f t="array" ref="N131">IF($A131="","",IFERROR(INDEX('Référenciel tailles de bague'!$E:$E,SMALL(IF('Référenciel tailles de bague'!$B:$B=$A131,ROW('Référenciel tailles de bague'!$B:$B)),4)),""))</f>
        <v/>
      </c>
      <c r="O131" s="9" t="str">
        <f t="shared" ref="O131:O194" si="2">IF(A131="","",CONCATENATE(A131,"_",B131))</f>
        <v/>
      </c>
    </row>
    <row r="132" spans="3:15" x14ac:dyDescent="0.25">
      <c r="C132" s="16" t="str">
        <f>IF(OR(A132="",AND(COUNTIF(K132:N132,B132)=0,K132&lt;&gt;"")),"",IFERROR(VLOOKUP(I132,'Caractéristique types de bagues'!A:B,2,FALSE),""))</f>
        <v/>
      </c>
      <c r="D132" s="16" t="str">
        <f>IF(OR(A132="",AND(COUNTIF(K132:N132,B132)=0,K132&lt;&gt;"")),"",IFERROR(VLOOKUP(I132,'Caractéristique types de bagues'!A:G,7,FALSE),""))</f>
        <v/>
      </c>
      <c r="E132" s="16" t="str">
        <f>IF(OR(A132="",AND(COUNTIF(K132:N132,B132)=0,K132&lt;&gt;"")),"",IFERROR(VLOOKUP(O132,'Référenciel tailles de bague'!F:H,3,FALSE),""))</f>
        <v/>
      </c>
      <c r="F132" s="1" t="str">
        <f>IF(A132="","",IFERROR(VLOOKUP(A132,'Référenciel tailles de bague'!B:C,2,FALSE),"!! code espèce inconnu !!"))</f>
        <v/>
      </c>
      <c r="I132" s="13" t="str">
        <f>IF(A132="","",IF(AND(COUNTIF(K132:N132,B132)=0,K132&lt;&gt;""),"!! Préciser une catégorie parmi :",IFERROR(VLOOKUP(O132,'Référenciel tailles de bague'!F:G,2,FALSE),"")))</f>
        <v/>
      </c>
      <c r="J132" s="14" t="str">
        <f>IF(AND(COUNTIF(K132:N132,B132)=0,K132&lt;&gt;""),CONCATENATE("   ",K132,"     ",L132,"     ",M132,"     ",N132),IFERROR(IF(VLOOKUP(O132,'Référenciel tailles de bague'!F:I,4,FALSE)=0,"",VLOOKUP(O132,'Référenciel tailles de bague'!F:I,4,FALSE)),""))</f>
        <v/>
      </c>
      <c r="K132" s="9" t="str">
        <f>IF($A132="","",IFERROR(IF(VLOOKUP(A132,'Référenciel tailles de bague'!B:E,4,FALSE)=0,"",VLOOKUP(A132,'Référenciel tailles de bague'!B:E,4,FALSE)),""))</f>
        <v/>
      </c>
      <c r="L132" s="9" t="str">
        <f t="array" ref="L132">IF($A132="","",IFERROR(INDEX('Référenciel tailles de bague'!$E:$E,SMALL(IF('Référenciel tailles de bague'!$B:$B=$A132,ROW('Référenciel tailles de bague'!$B:$B)),2)),""))</f>
        <v/>
      </c>
      <c r="M132" s="9" t="str">
        <f t="array" ref="M132">IF($A132="","",IFERROR(INDEX('Référenciel tailles de bague'!$E:$E,SMALL(IF('Référenciel tailles de bague'!$B:$B=$A132,ROW('Référenciel tailles de bague'!$B:$B)),3)),""))</f>
        <v/>
      </c>
      <c r="N132" s="9" t="str">
        <f t="array" ref="N132">IF($A132="","",IFERROR(INDEX('Référenciel tailles de bague'!$E:$E,SMALL(IF('Référenciel tailles de bague'!$B:$B=$A132,ROW('Référenciel tailles de bague'!$B:$B)),4)),""))</f>
        <v/>
      </c>
      <c r="O132" s="9" t="str">
        <f t="shared" si="2"/>
        <v/>
      </c>
    </row>
    <row r="133" spans="3:15" x14ac:dyDescent="0.25">
      <c r="C133" s="16" t="str">
        <f>IF(OR(A133="",AND(COUNTIF(K133:N133,B133)=0,K133&lt;&gt;"")),"",IFERROR(VLOOKUP(I133,'Caractéristique types de bagues'!A:B,2,FALSE),""))</f>
        <v/>
      </c>
      <c r="D133" s="16" t="str">
        <f>IF(OR(A133="",AND(COUNTIF(K133:N133,B133)=0,K133&lt;&gt;"")),"",IFERROR(VLOOKUP(I133,'Caractéristique types de bagues'!A:G,7,FALSE),""))</f>
        <v/>
      </c>
      <c r="E133" s="16" t="str">
        <f>IF(OR(A133="",AND(COUNTIF(K133:N133,B133)=0,K133&lt;&gt;"")),"",IFERROR(VLOOKUP(O133,'Référenciel tailles de bague'!F:H,3,FALSE),""))</f>
        <v/>
      </c>
      <c r="F133" s="1" t="str">
        <f>IF(A133="","",IFERROR(VLOOKUP(A133,'Référenciel tailles de bague'!B:C,2,FALSE),"!! code espèce inconnu !!"))</f>
        <v/>
      </c>
      <c r="I133" s="13" t="str">
        <f>IF(A133="","",IF(AND(COUNTIF(K133:N133,B133)=0,K133&lt;&gt;""),"!! Préciser une catégorie parmi :",IFERROR(VLOOKUP(O133,'Référenciel tailles de bague'!F:G,2,FALSE),"")))</f>
        <v/>
      </c>
      <c r="J133" s="14" t="str">
        <f>IF(AND(COUNTIF(K133:N133,B133)=0,K133&lt;&gt;""),CONCATENATE("   ",K133,"     ",L133,"     ",M133,"     ",N133),IFERROR(IF(VLOOKUP(O133,'Référenciel tailles de bague'!F:I,4,FALSE)=0,"",VLOOKUP(O133,'Référenciel tailles de bague'!F:I,4,FALSE)),""))</f>
        <v/>
      </c>
      <c r="K133" s="9" t="str">
        <f>IF($A133="","",IFERROR(IF(VLOOKUP(A133,'Référenciel tailles de bague'!B:E,4,FALSE)=0,"",VLOOKUP(A133,'Référenciel tailles de bague'!B:E,4,FALSE)),""))</f>
        <v/>
      </c>
      <c r="L133" s="9" t="str">
        <f t="array" ref="L133">IF($A133="","",IFERROR(INDEX('Référenciel tailles de bague'!$E:$E,SMALL(IF('Référenciel tailles de bague'!$B:$B=$A133,ROW('Référenciel tailles de bague'!$B:$B)),2)),""))</f>
        <v/>
      </c>
      <c r="M133" s="9" t="str">
        <f t="array" ref="M133">IF($A133="","",IFERROR(INDEX('Référenciel tailles de bague'!$E:$E,SMALL(IF('Référenciel tailles de bague'!$B:$B=$A133,ROW('Référenciel tailles de bague'!$B:$B)),3)),""))</f>
        <v/>
      </c>
      <c r="N133" s="9" t="str">
        <f t="array" ref="N133">IF($A133="","",IFERROR(INDEX('Référenciel tailles de bague'!$E:$E,SMALL(IF('Référenciel tailles de bague'!$B:$B=$A133,ROW('Référenciel tailles de bague'!$B:$B)),4)),""))</f>
        <v/>
      </c>
      <c r="O133" s="9" t="str">
        <f t="shared" si="2"/>
        <v/>
      </c>
    </row>
    <row r="134" spans="3:15" x14ac:dyDescent="0.25">
      <c r="C134" s="16" t="str">
        <f>IF(OR(A134="",AND(COUNTIF(K134:N134,B134)=0,K134&lt;&gt;"")),"",IFERROR(VLOOKUP(I134,'Caractéristique types de bagues'!A:B,2,FALSE),""))</f>
        <v/>
      </c>
      <c r="D134" s="16" t="str">
        <f>IF(OR(A134="",AND(COUNTIF(K134:N134,B134)=0,K134&lt;&gt;"")),"",IFERROR(VLOOKUP(I134,'Caractéristique types de bagues'!A:G,7,FALSE),""))</f>
        <v/>
      </c>
      <c r="E134" s="16" t="str">
        <f>IF(OR(A134="",AND(COUNTIF(K134:N134,B134)=0,K134&lt;&gt;"")),"",IFERROR(VLOOKUP(O134,'Référenciel tailles de bague'!F:H,3,FALSE),""))</f>
        <v/>
      </c>
      <c r="F134" s="1" t="str">
        <f>IF(A134="","",IFERROR(VLOOKUP(A134,'Référenciel tailles de bague'!B:C,2,FALSE),"!! code espèce inconnu !!"))</f>
        <v/>
      </c>
      <c r="I134" s="13" t="str">
        <f>IF(A134="","",IF(AND(COUNTIF(K134:N134,B134)=0,K134&lt;&gt;""),"!! Préciser une catégorie parmi :",IFERROR(VLOOKUP(O134,'Référenciel tailles de bague'!F:G,2,FALSE),"")))</f>
        <v/>
      </c>
      <c r="J134" s="14" t="str">
        <f>IF(AND(COUNTIF(K134:N134,B134)=0,K134&lt;&gt;""),CONCATENATE("   ",K134,"     ",L134,"     ",M134,"     ",N134),IFERROR(IF(VLOOKUP(O134,'Référenciel tailles de bague'!F:I,4,FALSE)=0,"",VLOOKUP(O134,'Référenciel tailles de bague'!F:I,4,FALSE)),""))</f>
        <v/>
      </c>
      <c r="K134" s="9" t="str">
        <f>IF($A134="","",IFERROR(IF(VLOOKUP(A134,'Référenciel tailles de bague'!B:E,4,FALSE)=0,"",VLOOKUP(A134,'Référenciel tailles de bague'!B:E,4,FALSE)),""))</f>
        <v/>
      </c>
      <c r="L134" s="9" t="str">
        <f t="array" ref="L134">IF($A134="","",IFERROR(INDEX('Référenciel tailles de bague'!$E:$E,SMALL(IF('Référenciel tailles de bague'!$B:$B=$A134,ROW('Référenciel tailles de bague'!$B:$B)),2)),""))</f>
        <v/>
      </c>
      <c r="M134" s="9" t="str">
        <f t="array" ref="M134">IF($A134="","",IFERROR(INDEX('Référenciel tailles de bague'!$E:$E,SMALL(IF('Référenciel tailles de bague'!$B:$B=$A134,ROW('Référenciel tailles de bague'!$B:$B)),3)),""))</f>
        <v/>
      </c>
      <c r="N134" s="9" t="str">
        <f t="array" ref="N134">IF($A134="","",IFERROR(INDEX('Référenciel tailles de bague'!$E:$E,SMALL(IF('Référenciel tailles de bague'!$B:$B=$A134,ROW('Référenciel tailles de bague'!$B:$B)),4)),""))</f>
        <v/>
      </c>
      <c r="O134" s="9" t="str">
        <f t="shared" si="2"/>
        <v/>
      </c>
    </row>
    <row r="135" spans="3:15" x14ac:dyDescent="0.25">
      <c r="C135" s="16" t="str">
        <f>IF(OR(A135="",AND(COUNTIF(K135:N135,B135)=0,K135&lt;&gt;"")),"",IFERROR(VLOOKUP(I135,'Caractéristique types de bagues'!A:B,2,FALSE),""))</f>
        <v/>
      </c>
      <c r="D135" s="16" t="str">
        <f>IF(OR(A135="",AND(COUNTIF(K135:N135,B135)=0,K135&lt;&gt;"")),"",IFERROR(VLOOKUP(I135,'Caractéristique types de bagues'!A:G,7,FALSE),""))</f>
        <v/>
      </c>
      <c r="E135" s="16" t="str">
        <f>IF(OR(A135="",AND(COUNTIF(K135:N135,B135)=0,K135&lt;&gt;"")),"",IFERROR(VLOOKUP(O135,'Référenciel tailles de bague'!F:H,3,FALSE),""))</f>
        <v/>
      </c>
      <c r="F135" s="1" t="str">
        <f>IF(A135="","",IFERROR(VLOOKUP(A135,'Référenciel tailles de bague'!B:C,2,FALSE),"!! code espèce inconnu !!"))</f>
        <v/>
      </c>
      <c r="I135" s="13" t="str">
        <f>IF(A135="","",IF(AND(COUNTIF(K135:N135,B135)=0,K135&lt;&gt;""),"!! Préciser une catégorie parmi :",IFERROR(VLOOKUP(O135,'Référenciel tailles de bague'!F:G,2,FALSE),"")))</f>
        <v/>
      </c>
      <c r="J135" s="14" t="str">
        <f>IF(AND(COUNTIF(K135:N135,B135)=0,K135&lt;&gt;""),CONCATENATE("   ",K135,"     ",L135,"     ",M135,"     ",N135),IFERROR(IF(VLOOKUP(O135,'Référenciel tailles de bague'!F:I,4,FALSE)=0,"",VLOOKUP(O135,'Référenciel tailles de bague'!F:I,4,FALSE)),""))</f>
        <v/>
      </c>
      <c r="K135" s="9" t="str">
        <f>IF($A135="","",IFERROR(IF(VLOOKUP(A135,'Référenciel tailles de bague'!B:E,4,FALSE)=0,"",VLOOKUP(A135,'Référenciel tailles de bague'!B:E,4,FALSE)),""))</f>
        <v/>
      </c>
      <c r="L135" s="9" t="str">
        <f t="array" ref="L135">IF($A135="","",IFERROR(INDEX('Référenciel tailles de bague'!$E:$E,SMALL(IF('Référenciel tailles de bague'!$B:$B=$A135,ROW('Référenciel tailles de bague'!$B:$B)),2)),""))</f>
        <v/>
      </c>
      <c r="M135" s="9" t="str">
        <f t="array" ref="M135">IF($A135="","",IFERROR(INDEX('Référenciel tailles de bague'!$E:$E,SMALL(IF('Référenciel tailles de bague'!$B:$B=$A135,ROW('Référenciel tailles de bague'!$B:$B)),3)),""))</f>
        <v/>
      </c>
      <c r="N135" s="9" t="str">
        <f t="array" ref="N135">IF($A135="","",IFERROR(INDEX('Référenciel tailles de bague'!$E:$E,SMALL(IF('Référenciel tailles de bague'!$B:$B=$A135,ROW('Référenciel tailles de bague'!$B:$B)),4)),""))</f>
        <v/>
      </c>
      <c r="O135" s="9" t="str">
        <f t="shared" si="2"/>
        <v/>
      </c>
    </row>
    <row r="136" spans="3:15" x14ac:dyDescent="0.25">
      <c r="C136" s="16" t="str">
        <f>IF(OR(A136="",AND(COUNTIF(K136:N136,B136)=0,K136&lt;&gt;"")),"",IFERROR(VLOOKUP(I136,'Caractéristique types de bagues'!A:B,2,FALSE),""))</f>
        <v/>
      </c>
      <c r="D136" s="16" t="str">
        <f>IF(OR(A136="",AND(COUNTIF(K136:N136,B136)=0,K136&lt;&gt;"")),"",IFERROR(VLOOKUP(I136,'Caractéristique types de bagues'!A:G,7,FALSE),""))</f>
        <v/>
      </c>
      <c r="E136" s="16" t="str">
        <f>IF(OR(A136="",AND(COUNTIF(K136:N136,B136)=0,K136&lt;&gt;"")),"",IFERROR(VLOOKUP(O136,'Référenciel tailles de bague'!F:H,3,FALSE),""))</f>
        <v/>
      </c>
      <c r="F136" s="1" t="str">
        <f>IF(A136="","",IFERROR(VLOOKUP(A136,'Référenciel tailles de bague'!B:C,2,FALSE),"!! code espèce inconnu !!"))</f>
        <v/>
      </c>
      <c r="I136" s="13" t="str">
        <f>IF(A136="","",IF(AND(COUNTIF(K136:N136,B136)=0,K136&lt;&gt;""),"!! Préciser une catégorie parmi :",IFERROR(VLOOKUP(O136,'Référenciel tailles de bague'!F:G,2,FALSE),"")))</f>
        <v/>
      </c>
      <c r="J136" s="14" t="str">
        <f>IF(AND(COUNTIF(K136:N136,B136)=0,K136&lt;&gt;""),CONCATENATE("   ",K136,"     ",L136,"     ",M136,"     ",N136),IFERROR(IF(VLOOKUP(O136,'Référenciel tailles de bague'!F:I,4,FALSE)=0,"",VLOOKUP(O136,'Référenciel tailles de bague'!F:I,4,FALSE)),""))</f>
        <v/>
      </c>
      <c r="K136" s="9" t="str">
        <f>IF($A136="","",IFERROR(IF(VLOOKUP(A136,'Référenciel tailles de bague'!B:E,4,FALSE)=0,"",VLOOKUP(A136,'Référenciel tailles de bague'!B:E,4,FALSE)),""))</f>
        <v/>
      </c>
      <c r="L136" s="9" t="str">
        <f t="array" ref="L136">IF($A136="","",IFERROR(INDEX('Référenciel tailles de bague'!$E:$E,SMALL(IF('Référenciel tailles de bague'!$B:$B=$A136,ROW('Référenciel tailles de bague'!$B:$B)),2)),""))</f>
        <v/>
      </c>
      <c r="M136" s="9" t="str">
        <f t="array" ref="M136">IF($A136="","",IFERROR(INDEX('Référenciel tailles de bague'!$E:$E,SMALL(IF('Référenciel tailles de bague'!$B:$B=$A136,ROW('Référenciel tailles de bague'!$B:$B)),3)),""))</f>
        <v/>
      </c>
      <c r="N136" s="9" t="str">
        <f t="array" ref="N136">IF($A136="","",IFERROR(INDEX('Référenciel tailles de bague'!$E:$E,SMALL(IF('Référenciel tailles de bague'!$B:$B=$A136,ROW('Référenciel tailles de bague'!$B:$B)),4)),""))</f>
        <v/>
      </c>
      <c r="O136" s="9" t="str">
        <f t="shared" si="2"/>
        <v/>
      </c>
    </row>
    <row r="137" spans="3:15" x14ac:dyDescent="0.25">
      <c r="C137" s="16" t="str">
        <f>IF(OR(A137="",AND(COUNTIF(K137:N137,B137)=0,K137&lt;&gt;"")),"",IFERROR(VLOOKUP(I137,'Caractéristique types de bagues'!A:B,2,FALSE),""))</f>
        <v/>
      </c>
      <c r="D137" s="16" t="str">
        <f>IF(OR(A137="",AND(COUNTIF(K137:N137,B137)=0,K137&lt;&gt;"")),"",IFERROR(VLOOKUP(I137,'Caractéristique types de bagues'!A:G,7,FALSE),""))</f>
        <v/>
      </c>
      <c r="E137" s="16" t="str">
        <f>IF(OR(A137="",AND(COUNTIF(K137:N137,B137)=0,K137&lt;&gt;"")),"",IFERROR(VLOOKUP(O137,'Référenciel tailles de bague'!F:H,3,FALSE),""))</f>
        <v/>
      </c>
      <c r="F137" s="1" t="str">
        <f>IF(A137="","",IFERROR(VLOOKUP(A137,'Référenciel tailles de bague'!B:C,2,FALSE),"!! code espèce inconnu !!"))</f>
        <v/>
      </c>
      <c r="I137" s="13" t="str">
        <f>IF(A137="","",IF(AND(COUNTIF(K137:N137,B137)=0,K137&lt;&gt;""),"!! Préciser une catégorie parmi :",IFERROR(VLOOKUP(O137,'Référenciel tailles de bague'!F:G,2,FALSE),"")))</f>
        <v/>
      </c>
      <c r="J137" s="14" t="str">
        <f>IF(AND(COUNTIF(K137:N137,B137)=0,K137&lt;&gt;""),CONCATENATE("   ",K137,"     ",L137,"     ",M137,"     ",N137),IFERROR(IF(VLOOKUP(O137,'Référenciel tailles de bague'!F:I,4,FALSE)=0,"",VLOOKUP(O137,'Référenciel tailles de bague'!F:I,4,FALSE)),""))</f>
        <v/>
      </c>
      <c r="K137" s="9" t="str">
        <f>IF($A137="","",IFERROR(IF(VLOOKUP(A137,'Référenciel tailles de bague'!B:E,4,FALSE)=0,"",VLOOKUP(A137,'Référenciel tailles de bague'!B:E,4,FALSE)),""))</f>
        <v/>
      </c>
      <c r="L137" s="9" t="str">
        <f t="array" ref="L137">IF($A137="","",IFERROR(INDEX('Référenciel tailles de bague'!$E:$E,SMALL(IF('Référenciel tailles de bague'!$B:$B=$A137,ROW('Référenciel tailles de bague'!$B:$B)),2)),""))</f>
        <v/>
      </c>
      <c r="M137" s="9" t="str">
        <f t="array" ref="M137">IF($A137="","",IFERROR(INDEX('Référenciel tailles de bague'!$E:$E,SMALL(IF('Référenciel tailles de bague'!$B:$B=$A137,ROW('Référenciel tailles de bague'!$B:$B)),3)),""))</f>
        <v/>
      </c>
      <c r="N137" s="9" t="str">
        <f t="array" ref="N137">IF($A137="","",IFERROR(INDEX('Référenciel tailles de bague'!$E:$E,SMALL(IF('Référenciel tailles de bague'!$B:$B=$A137,ROW('Référenciel tailles de bague'!$B:$B)),4)),""))</f>
        <v/>
      </c>
      <c r="O137" s="9" t="str">
        <f t="shared" si="2"/>
        <v/>
      </c>
    </row>
    <row r="138" spans="3:15" x14ac:dyDescent="0.25">
      <c r="C138" s="16" t="str">
        <f>IF(OR(A138="",AND(COUNTIF(K138:N138,B138)=0,K138&lt;&gt;"")),"",IFERROR(VLOOKUP(I138,'Caractéristique types de bagues'!A:B,2,FALSE),""))</f>
        <v/>
      </c>
      <c r="D138" s="16" t="str">
        <f>IF(OR(A138="",AND(COUNTIF(K138:N138,B138)=0,K138&lt;&gt;"")),"",IFERROR(VLOOKUP(I138,'Caractéristique types de bagues'!A:G,7,FALSE),""))</f>
        <v/>
      </c>
      <c r="E138" s="16" t="str">
        <f>IF(OR(A138="",AND(COUNTIF(K138:N138,B138)=0,K138&lt;&gt;"")),"",IFERROR(VLOOKUP(O138,'Référenciel tailles de bague'!F:H,3,FALSE),""))</f>
        <v/>
      </c>
      <c r="F138" s="1" t="str">
        <f>IF(A138="","",IFERROR(VLOOKUP(A138,'Référenciel tailles de bague'!B:C,2,FALSE),"!! code espèce inconnu !!"))</f>
        <v/>
      </c>
      <c r="I138" s="13" t="str">
        <f>IF(A138="","",IF(AND(COUNTIF(K138:N138,B138)=0,K138&lt;&gt;""),"!! Préciser une catégorie parmi :",IFERROR(VLOOKUP(O138,'Référenciel tailles de bague'!F:G,2,FALSE),"")))</f>
        <v/>
      </c>
      <c r="J138" s="14" t="str">
        <f>IF(AND(COUNTIF(K138:N138,B138)=0,K138&lt;&gt;""),CONCATENATE("   ",K138,"     ",L138,"     ",M138,"     ",N138),IFERROR(IF(VLOOKUP(O138,'Référenciel tailles de bague'!F:I,4,FALSE)=0,"",VLOOKUP(O138,'Référenciel tailles de bague'!F:I,4,FALSE)),""))</f>
        <v/>
      </c>
      <c r="K138" s="9" t="str">
        <f>IF($A138="","",IFERROR(IF(VLOOKUP(A138,'Référenciel tailles de bague'!B:E,4,FALSE)=0,"",VLOOKUP(A138,'Référenciel tailles de bague'!B:E,4,FALSE)),""))</f>
        <v/>
      </c>
      <c r="L138" s="9" t="str">
        <f t="array" ref="L138">IF($A138="","",IFERROR(INDEX('Référenciel tailles de bague'!$E:$E,SMALL(IF('Référenciel tailles de bague'!$B:$B=$A138,ROW('Référenciel tailles de bague'!$B:$B)),2)),""))</f>
        <v/>
      </c>
      <c r="M138" s="9" t="str">
        <f t="array" ref="M138">IF($A138="","",IFERROR(INDEX('Référenciel tailles de bague'!$E:$E,SMALL(IF('Référenciel tailles de bague'!$B:$B=$A138,ROW('Référenciel tailles de bague'!$B:$B)),3)),""))</f>
        <v/>
      </c>
      <c r="N138" s="9" t="str">
        <f t="array" ref="N138">IF($A138="","",IFERROR(INDEX('Référenciel tailles de bague'!$E:$E,SMALL(IF('Référenciel tailles de bague'!$B:$B=$A138,ROW('Référenciel tailles de bague'!$B:$B)),4)),""))</f>
        <v/>
      </c>
      <c r="O138" s="9" t="str">
        <f t="shared" si="2"/>
        <v/>
      </c>
    </row>
    <row r="139" spans="3:15" x14ac:dyDescent="0.25">
      <c r="C139" s="16" t="str">
        <f>IF(OR(A139="",AND(COUNTIF(K139:N139,B139)=0,K139&lt;&gt;"")),"",IFERROR(VLOOKUP(I139,'Caractéristique types de bagues'!A:B,2,FALSE),""))</f>
        <v/>
      </c>
      <c r="D139" s="16" t="str">
        <f>IF(OR(A139="",AND(COUNTIF(K139:N139,B139)=0,K139&lt;&gt;"")),"",IFERROR(VLOOKUP(I139,'Caractéristique types de bagues'!A:G,7,FALSE),""))</f>
        <v/>
      </c>
      <c r="E139" s="16" t="str">
        <f>IF(OR(A139="",AND(COUNTIF(K139:N139,B139)=0,K139&lt;&gt;"")),"",IFERROR(VLOOKUP(O139,'Référenciel tailles de bague'!F:H,3,FALSE),""))</f>
        <v/>
      </c>
      <c r="F139" s="1" t="str">
        <f>IF(A139="","",IFERROR(VLOOKUP(A139,'Référenciel tailles de bague'!B:C,2,FALSE),"!! code espèce inconnu !!"))</f>
        <v/>
      </c>
      <c r="I139" s="13" t="str">
        <f>IF(A139="","",IF(AND(COUNTIF(K139:N139,B139)=0,K139&lt;&gt;""),"!! Préciser une catégorie parmi :",IFERROR(VLOOKUP(O139,'Référenciel tailles de bague'!F:G,2,FALSE),"")))</f>
        <v/>
      </c>
      <c r="J139" s="14" t="str">
        <f>IF(AND(COUNTIF(K139:N139,B139)=0,K139&lt;&gt;""),CONCATENATE("   ",K139,"     ",L139,"     ",M139,"     ",N139),IFERROR(IF(VLOOKUP(O139,'Référenciel tailles de bague'!F:I,4,FALSE)=0,"",VLOOKUP(O139,'Référenciel tailles de bague'!F:I,4,FALSE)),""))</f>
        <v/>
      </c>
      <c r="K139" s="9" t="str">
        <f>IF($A139="","",IFERROR(IF(VLOOKUP(A139,'Référenciel tailles de bague'!B:E,4,FALSE)=0,"",VLOOKUP(A139,'Référenciel tailles de bague'!B:E,4,FALSE)),""))</f>
        <v/>
      </c>
      <c r="L139" s="9" t="str">
        <f t="array" ref="L139">IF($A139="","",IFERROR(INDEX('Référenciel tailles de bague'!$E:$E,SMALL(IF('Référenciel tailles de bague'!$B:$B=$A139,ROW('Référenciel tailles de bague'!$B:$B)),2)),""))</f>
        <v/>
      </c>
      <c r="M139" s="9" t="str">
        <f t="array" ref="M139">IF($A139="","",IFERROR(INDEX('Référenciel tailles de bague'!$E:$E,SMALL(IF('Référenciel tailles de bague'!$B:$B=$A139,ROW('Référenciel tailles de bague'!$B:$B)),3)),""))</f>
        <v/>
      </c>
      <c r="N139" s="9" t="str">
        <f t="array" ref="N139">IF($A139="","",IFERROR(INDEX('Référenciel tailles de bague'!$E:$E,SMALL(IF('Référenciel tailles de bague'!$B:$B=$A139,ROW('Référenciel tailles de bague'!$B:$B)),4)),""))</f>
        <v/>
      </c>
      <c r="O139" s="9" t="str">
        <f t="shared" si="2"/>
        <v/>
      </c>
    </row>
    <row r="140" spans="3:15" x14ac:dyDescent="0.25">
      <c r="C140" s="16" t="str">
        <f>IF(OR(A140="",AND(COUNTIF(K140:N140,B140)=0,K140&lt;&gt;"")),"",IFERROR(VLOOKUP(I140,'Caractéristique types de bagues'!A:B,2,FALSE),""))</f>
        <v/>
      </c>
      <c r="D140" s="16" t="str">
        <f>IF(OR(A140="",AND(COUNTIF(K140:N140,B140)=0,K140&lt;&gt;"")),"",IFERROR(VLOOKUP(I140,'Caractéristique types de bagues'!A:G,7,FALSE),""))</f>
        <v/>
      </c>
      <c r="E140" s="16" t="str">
        <f>IF(OR(A140="",AND(COUNTIF(K140:N140,B140)=0,K140&lt;&gt;"")),"",IFERROR(VLOOKUP(O140,'Référenciel tailles de bague'!F:H,3,FALSE),""))</f>
        <v/>
      </c>
      <c r="F140" s="1" t="str">
        <f>IF(A140="","",IFERROR(VLOOKUP(A140,'Référenciel tailles de bague'!B:C,2,FALSE),"!! code espèce inconnu !!"))</f>
        <v/>
      </c>
      <c r="I140" s="13" t="str">
        <f>IF(A140="","",IF(AND(COUNTIF(K140:N140,B140)=0,K140&lt;&gt;""),"!! Préciser une catégorie parmi :",IFERROR(VLOOKUP(O140,'Référenciel tailles de bague'!F:G,2,FALSE),"")))</f>
        <v/>
      </c>
      <c r="J140" s="14" t="str">
        <f>IF(AND(COUNTIF(K140:N140,B140)=0,K140&lt;&gt;""),CONCATENATE("   ",K140,"     ",L140,"     ",M140,"     ",N140),IFERROR(IF(VLOOKUP(O140,'Référenciel tailles de bague'!F:I,4,FALSE)=0,"",VLOOKUP(O140,'Référenciel tailles de bague'!F:I,4,FALSE)),""))</f>
        <v/>
      </c>
      <c r="K140" s="9" t="str">
        <f>IF($A140="","",IFERROR(IF(VLOOKUP(A140,'Référenciel tailles de bague'!B:E,4,FALSE)=0,"",VLOOKUP(A140,'Référenciel tailles de bague'!B:E,4,FALSE)),""))</f>
        <v/>
      </c>
      <c r="L140" s="9" t="str">
        <f t="array" ref="L140">IF($A140="","",IFERROR(INDEX('Référenciel tailles de bague'!$E:$E,SMALL(IF('Référenciel tailles de bague'!$B:$B=$A140,ROW('Référenciel tailles de bague'!$B:$B)),2)),""))</f>
        <v/>
      </c>
      <c r="M140" s="9" t="str">
        <f t="array" ref="M140">IF($A140="","",IFERROR(INDEX('Référenciel tailles de bague'!$E:$E,SMALL(IF('Référenciel tailles de bague'!$B:$B=$A140,ROW('Référenciel tailles de bague'!$B:$B)),3)),""))</f>
        <v/>
      </c>
      <c r="N140" s="9" t="str">
        <f t="array" ref="N140">IF($A140="","",IFERROR(INDEX('Référenciel tailles de bague'!$E:$E,SMALL(IF('Référenciel tailles de bague'!$B:$B=$A140,ROW('Référenciel tailles de bague'!$B:$B)),4)),""))</f>
        <v/>
      </c>
      <c r="O140" s="9" t="str">
        <f t="shared" si="2"/>
        <v/>
      </c>
    </row>
    <row r="141" spans="3:15" x14ac:dyDescent="0.25">
      <c r="C141" s="16" t="str">
        <f>IF(OR(A141="",AND(COUNTIF(K141:N141,B141)=0,K141&lt;&gt;"")),"",IFERROR(VLOOKUP(I141,'Caractéristique types de bagues'!A:B,2,FALSE),""))</f>
        <v/>
      </c>
      <c r="D141" s="16" t="str">
        <f>IF(OR(A141="",AND(COUNTIF(K141:N141,B141)=0,K141&lt;&gt;"")),"",IFERROR(VLOOKUP(I141,'Caractéristique types de bagues'!A:G,7,FALSE),""))</f>
        <v/>
      </c>
      <c r="E141" s="16" t="str">
        <f>IF(OR(A141="",AND(COUNTIF(K141:N141,B141)=0,K141&lt;&gt;"")),"",IFERROR(VLOOKUP(O141,'Référenciel tailles de bague'!F:H,3,FALSE),""))</f>
        <v/>
      </c>
      <c r="F141" s="1" t="str">
        <f>IF(A141="","",IFERROR(VLOOKUP(A141,'Référenciel tailles de bague'!B:C,2,FALSE),"!! code espèce inconnu !!"))</f>
        <v/>
      </c>
      <c r="I141" s="13" t="str">
        <f>IF(A141="","",IF(AND(COUNTIF(K141:N141,B141)=0,K141&lt;&gt;""),"!! Préciser une catégorie parmi :",IFERROR(VLOOKUP(O141,'Référenciel tailles de bague'!F:G,2,FALSE),"")))</f>
        <v/>
      </c>
      <c r="J141" s="14" t="str">
        <f>IF(AND(COUNTIF(K141:N141,B141)=0,K141&lt;&gt;""),CONCATENATE("   ",K141,"     ",L141,"     ",M141,"     ",N141),IFERROR(IF(VLOOKUP(O141,'Référenciel tailles de bague'!F:I,4,FALSE)=0,"",VLOOKUP(O141,'Référenciel tailles de bague'!F:I,4,FALSE)),""))</f>
        <v/>
      </c>
      <c r="K141" s="9" t="str">
        <f>IF($A141="","",IFERROR(IF(VLOOKUP(A141,'Référenciel tailles de bague'!B:E,4,FALSE)=0,"",VLOOKUP(A141,'Référenciel tailles de bague'!B:E,4,FALSE)),""))</f>
        <v/>
      </c>
      <c r="L141" s="9" t="str">
        <f t="array" ref="L141">IF($A141="","",IFERROR(INDEX('Référenciel tailles de bague'!$E:$E,SMALL(IF('Référenciel tailles de bague'!$B:$B=$A141,ROW('Référenciel tailles de bague'!$B:$B)),2)),""))</f>
        <v/>
      </c>
      <c r="M141" s="9" t="str">
        <f t="array" ref="M141">IF($A141="","",IFERROR(INDEX('Référenciel tailles de bague'!$E:$E,SMALL(IF('Référenciel tailles de bague'!$B:$B=$A141,ROW('Référenciel tailles de bague'!$B:$B)),3)),""))</f>
        <v/>
      </c>
      <c r="N141" s="9" t="str">
        <f t="array" ref="N141">IF($A141="","",IFERROR(INDEX('Référenciel tailles de bague'!$E:$E,SMALL(IF('Référenciel tailles de bague'!$B:$B=$A141,ROW('Référenciel tailles de bague'!$B:$B)),4)),""))</f>
        <v/>
      </c>
      <c r="O141" s="9" t="str">
        <f t="shared" si="2"/>
        <v/>
      </c>
    </row>
    <row r="142" spans="3:15" x14ac:dyDescent="0.25">
      <c r="C142" s="16" t="str">
        <f>IF(OR(A142="",AND(COUNTIF(K142:N142,B142)=0,K142&lt;&gt;"")),"",IFERROR(VLOOKUP(I142,'Caractéristique types de bagues'!A:B,2,FALSE),""))</f>
        <v/>
      </c>
      <c r="D142" s="16" t="str">
        <f>IF(OR(A142="",AND(COUNTIF(K142:N142,B142)=0,K142&lt;&gt;"")),"",IFERROR(VLOOKUP(I142,'Caractéristique types de bagues'!A:G,7,FALSE),""))</f>
        <v/>
      </c>
      <c r="E142" s="16" t="str">
        <f>IF(OR(A142="",AND(COUNTIF(K142:N142,B142)=0,K142&lt;&gt;"")),"",IFERROR(VLOOKUP(O142,'Référenciel tailles de bague'!F:H,3,FALSE),""))</f>
        <v/>
      </c>
      <c r="F142" s="1" t="str">
        <f>IF(A142="","",IFERROR(VLOOKUP(A142,'Référenciel tailles de bague'!B:C,2,FALSE),"!! code espèce inconnu !!"))</f>
        <v/>
      </c>
      <c r="I142" s="13" t="str">
        <f>IF(A142="","",IF(AND(COUNTIF(K142:N142,B142)=0,K142&lt;&gt;""),"!! Préciser une catégorie parmi :",IFERROR(VLOOKUP(O142,'Référenciel tailles de bague'!F:G,2,FALSE),"")))</f>
        <v/>
      </c>
      <c r="J142" s="14" t="str">
        <f>IF(AND(COUNTIF(K142:N142,B142)=0,K142&lt;&gt;""),CONCATENATE("   ",K142,"     ",L142,"     ",M142,"     ",N142),IFERROR(IF(VLOOKUP(O142,'Référenciel tailles de bague'!F:I,4,FALSE)=0,"",VLOOKUP(O142,'Référenciel tailles de bague'!F:I,4,FALSE)),""))</f>
        <v/>
      </c>
      <c r="K142" s="9" t="str">
        <f>IF($A142="","",IFERROR(IF(VLOOKUP(A142,'Référenciel tailles de bague'!B:E,4,FALSE)=0,"",VLOOKUP(A142,'Référenciel tailles de bague'!B:E,4,FALSE)),""))</f>
        <v/>
      </c>
      <c r="L142" s="9" t="str">
        <f t="array" ref="L142">IF($A142="","",IFERROR(INDEX('Référenciel tailles de bague'!$E:$E,SMALL(IF('Référenciel tailles de bague'!$B:$B=$A142,ROW('Référenciel tailles de bague'!$B:$B)),2)),""))</f>
        <v/>
      </c>
      <c r="M142" s="9" t="str">
        <f t="array" ref="M142">IF($A142="","",IFERROR(INDEX('Référenciel tailles de bague'!$E:$E,SMALL(IF('Référenciel tailles de bague'!$B:$B=$A142,ROW('Référenciel tailles de bague'!$B:$B)),3)),""))</f>
        <v/>
      </c>
      <c r="N142" s="9" t="str">
        <f t="array" ref="N142">IF($A142="","",IFERROR(INDEX('Référenciel tailles de bague'!$E:$E,SMALL(IF('Référenciel tailles de bague'!$B:$B=$A142,ROW('Référenciel tailles de bague'!$B:$B)),4)),""))</f>
        <v/>
      </c>
      <c r="O142" s="9" t="str">
        <f t="shared" si="2"/>
        <v/>
      </c>
    </row>
    <row r="143" spans="3:15" x14ac:dyDescent="0.25">
      <c r="C143" s="16" t="str">
        <f>IF(OR(A143="",AND(COUNTIF(K143:N143,B143)=0,K143&lt;&gt;"")),"",IFERROR(VLOOKUP(I143,'Caractéristique types de bagues'!A:B,2,FALSE),""))</f>
        <v/>
      </c>
      <c r="D143" s="16" t="str">
        <f>IF(OR(A143="",AND(COUNTIF(K143:N143,B143)=0,K143&lt;&gt;"")),"",IFERROR(VLOOKUP(I143,'Caractéristique types de bagues'!A:G,7,FALSE),""))</f>
        <v/>
      </c>
      <c r="E143" s="16" t="str">
        <f>IF(OR(A143="",AND(COUNTIF(K143:N143,B143)=0,K143&lt;&gt;"")),"",IFERROR(VLOOKUP(O143,'Référenciel tailles de bague'!F:H,3,FALSE),""))</f>
        <v/>
      </c>
      <c r="F143" s="1" t="str">
        <f>IF(A143="","",IFERROR(VLOOKUP(A143,'Référenciel tailles de bague'!B:C,2,FALSE),"!! code espèce inconnu !!"))</f>
        <v/>
      </c>
      <c r="I143" s="13" t="str">
        <f>IF(A143="","",IF(AND(COUNTIF(K143:N143,B143)=0,K143&lt;&gt;""),"!! Préciser une catégorie parmi :",IFERROR(VLOOKUP(O143,'Référenciel tailles de bague'!F:G,2,FALSE),"")))</f>
        <v/>
      </c>
      <c r="J143" s="14" t="str">
        <f>IF(AND(COUNTIF(K143:N143,B143)=0,K143&lt;&gt;""),CONCATENATE("   ",K143,"     ",L143,"     ",M143,"     ",N143),IFERROR(IF(VLOOKUP(O143,'Référenciel tailles de bague'!F:I,4,FALSE)=0,"",VLOOKUP(O143,'Référenciel tailles de bague'!F:I,4,FALSE)),""))</f>
        <v/>
      </c>
      <c r="K143" s="9" t="str">
        <f>IF($A143="","",IFERROR(IF(VLOOKUP(A143,'Référenciel tailles de bague'!B:E,4,FALSE)=0,"",VLOOKUP(A143,'Référenciel tailles de bague'!B:E,4,FALSE)),""))</f>
        <v/>
      </c>
      <c r="L143" s="9" t="str">
        <f t="array" ref="L143">IF($A143="","",IFERROR(INDEX('Référenciel tailles de bague'!$E:$E,SMALL(IF('Référenciel tailles de bague'!$B:$B=$A143,ROW('Référenciel tailles de bague'!$B:$B)),2)),""))</f>
        <v/>
      </c>
      <c r="M143" s="9" t="str">
        <f t="array" ref="M143">IF($A143="","",IFERROR(INDEX('Référenciel tailles de bague'!$E:$E,SMALL(IF('Référenciel tailles de bague'!$B:$B=$A143,ROW('Référenciel tailles de bague'!$B:$B)),3)),""))</f>
        <v/>
      </c>
      <c r="N143" s="9" t="str">
        <f t="array" ref="N143">IF($A143="","",IFERROR(INDEX('Référenciel tailles de bague'!$E:$E,SMALL(IF('Référenciel tailles de bague'!$B:$B=$A143,ROW('Référenciel tailles de bague'!$B:$B)),4)),""))</f>
        <v/>
      </c>
      <c r="O143" s="9" t="str">
        <f t="shared" si="2"/>
        <v/>
      </c>
    </row>
    <row r="144" spans="3:15" x14ac:dyDescent="0.25">
      <c r="C144" s="16" t="str">
        <f>IF(OR(A144="",AND(COUNTIF(K144:N144,B144)=0,K144&lt;&gt;"")),"",IFERROR(VLOOKUP(I144,'Caractéristique types de bagues'!A:B,2,FALSE),""))</f>
        <v/>
      </c>
      <c r="D144" s="16" t="str">
        <f>IF(OR(A144="",AND(COUNTIF(K144:N144,B144)=0,K144&lt;&gt;"")),"",IFERROR(VLOOKUP(I144,'Caractéristique types de bagues'!A:G,7,FALSE),""))</f>
        <v/>
      </c>
      <c r="E144" s="16" t="str">
        <f>IF(OR(A144="",AND(COUNTIF(K144:N144,B144)=0,K144&lt;&gt;"")),"",IFERROR(VLOOKUP(O144,'Référenciel tailles de bague'!F:H,3,FALSE),""))</f>
        <v/>
      </c>
      <c r="F144" s="1" t="str">
        <f>IF(A144="","",IFERROR(VLOOKUP(A144,'Référenciel tailles de bague'!B:C,2,FALSE),"!! code espèce inconnu !!"))</f>
        <v/>
      </c>
      <c r="I144" s="13" t="str">
        <f>IF(A144="","",IF(AND(COUNTIF(K144:N144,B144)=0,K144&lt;&gt;""),"!! Préciser une catégorie parmi :",IFERROR(VLOOKUP(O144,'Référenciel tailles de bague'!F:G,2,FALSE),"")))</f>
        <v/>
      </c>
      <c r="J144" s="14" t="str">
        <f>IF(AND(COUNTIF(K144:N144,B144)=0,K144&lt;&gt;""),CONCATENATE("   ",K144,"     ",L144,"     ",M144,"     ",N144),IFERROR(IF(VLOOKUP(O144,'Référenciel tailles de bague'!F:I,4,FALSE)=0,"",VLOOKUP(O144,'Référenciel tailles de bague'!F:I,4,FALSE)),""))</f>
        <v/>
      </c>
      <c r="K144" s="9" t="str">
        <f>IF($A144="","",IFERROR(IF(VLOOKUP(A144,'Référenciel tailles de bague'!B:E,4,FALSE)=0,"",VLOOKUP(A144,'Référenciel tailles de bague'!B:E,4,FALSE)),""))</f>
        <v/>
      </c>
      <c r="L144" s="9" t="str">
        <f t="array" ref="L144">IF($A144="","",IFERROR(INDEX('Référenciel tailles de bague'!$E:$E,SMALL(IF('Référenciel tailles de bague'!$B:$B=$A144,ROW('Référenciel tailles de bague'!$B:$B)),2)),""))</f>
        <v/>
      </c>
      <c r="M144" s="9" t="str">
        <f t="array" ref="M144">IF($A144="","",IFERROR(INDEX('Référenciel tailles de bague'!$E:$E,SMALL(IF('Référenciel tailles de bague'!$B:$B=$A144,ROW('Référenciel tailles de bague'!$B:$B)),3)),""))</f>
        <v/>
      </c>
      <c r="N144" s="9" t="str">
        <f t="array" ref="N144">IF($A144="","",IFERROR(INDEX('Référenciel tailles de bague'!$E:$E,SMALL(IF('Référenciel tailles de bague'!$B:$B=$A144,ROW('Référenciel tailles de bague'!$B:$B)),4)),""))</f>
        <v/>
      </c>
      <c r="O144" s="9" t="str">
        <f t="shared" si="2"/>
        <v/>
      </c>
    </row>
    <row r="145" spans="3:15" x14ac:dyDescent="0.25">
      <c r="C145" s="16" t="str">
        <f>IF(OR(A145="",AND(COUNTIF(K145:N145,B145)=0,K145&lt;&gt;"")),"",IFERROR(VLOOKUP(I145,'Caractéristique types de bagues'!A:B,2,FALSE),""))</f>
        <v/>
      </c>
      <c r="D145" s="16" t="str">
        <f>IF(OR(A145="",AND(COUNTIF(K145:N145,B145)=0,K145&lt;&gt;"")),"",IFERROR(VLOOKUP(I145,'Caractéristique types de bagues'!A:G,7,FALSE),""))</f>
        <v/>
      </c>
      <c r="E145" s="16" t="str">
        <f>IF(OR(A145="",AND(COUNTIF(K145:N145,B145)=0,K145&lt;&gt;"")),"",IFERROR(VLOOKUP(O145,'Référenciel tailles de bague'!F:H,3,FALSE),""))</f>
        <v/>
      </c>
      <c r="F145" s="1" t="str">
        <f>IF(A145="","",IFERROR(VLOOKUP(A145,'Référenciel tailles de bague'!B:C,2,FALSE),"!! code espèce inconnu !!"))</f>
        <v/>
      </c>
      <c r="I145" s="13" t="str">
        <f>IF(A145="","",IF(AND(COUNTIF(K145:N145,B145)=0,K145&lt;&gt;""),"!! Préciser une catégorie parmi :",IFERROR(VLOOKUP(O145,'Référenciel tailles de bague'!F:G,2,FALSE),"")))</f>
        <v/>
      </c>
      <c r="J145" s="14" t="str">
        <f>IF(AND(COUNTIF(K145:N145,B145)=0,K145&lt;&gt;""),CONCATENATE("   ",K145,"     ",L145,"     ",M145,"     ",N145),IFERROR(IF(VLOOKUP(O145,'Référenciel tailles de bague'!F:I,4,FALSE)=0,"",VLOOKUP(O145,'Référenciel tailles de bague'!F:I,4,FALSE)),""))</f>
        <v/>
      </c>
      <c r="K145" s="9" t="str">
        <f>IF($A145="","",IFERROR(IF(VLOOKUP(A145,'Référenciel tailles de bague'!B:E,4,FALSE)=0,"",VLOOKUP(A145,'Référenciel tailles de bague'!B:E,4,FALSE)),""))</f>
        <v/>
      </c>
      <c r="L145" s="9" t="str">
        <f t="array" ref="L145">IF($A145="","",IFERROR(INDEX('Référenciel tailles de bague'!$E:$E,SMALL(IF('Référenciel tailles de bague'!$B:$B=$A145,ROW('Référenciel tailles de bague'!$B:$B)),2)),""))</f>
        <v/>
      </c>
      <c r="M145" s="9" t="str">
        <f t="array" ref="M145">IF($A145="","",IFERROR(INDEX('Référenciel tailles de bague'!$E:$E,SMALL(IF('Référenciel tailles de bague'!$B:$B=$A145,ROW('Référenciel tailles de bague'!$B:$B)),3)),""))</f>
        <v/>
      </c>
      <c r="N145" s="9" t="str">
        <f t="array" ref="N145">IF($A145="","",IFERROR(INDEX('Référenciel tailles de bague'!$E:$E,SMALL(IF('Référenciel tailles de bague'!$B:$B=$A145,ROW('Référenciel tailles de bague'!$B:$B)),4)),""))</f>
        <v/>
      </c>
      <c r="O145" s="9" t="str">
        <f t="shared" si="2"/>
        <v/>
      </c>
    </row>
    <row r="146" spans="3:15" x14ac:dyDescent="0.25">
      <c r="C146" s="16" t="str">
        <f>IF(OR(A146="",AND(COUNTIF(K146:N146,B146)=0,K146&lt;&gt;"")),"",IFERROR(VLOOKUP(I146,'Caractéristique types de bagues'!A:B,2,FALSE),""))</f>
        <v/>
      </c>
      <c r="D146" s="16" t="str">
        <f>IF(OR(A146="",AND(COUNTIF(K146:N146,B146)=0,K146&lt;&gt;"")),"",IFERROR(VLOOKUP(I146,'Caractéristique types de bagues'!A:G,7,FALSE),""))</f>
        <v/>
      </c>
      <c r="E146" s="16" t="str">
        <f>IF(OR(A146="",AND(COUNTIF(K146:N146,B146)=0,K146&lt;&gt;"")),"",IFERROR(VLOOKUP(O146,'Référenciel tailles de bague'!F:H,3,FALSE),""))</f>
        <v/>
      </c>
      <c r="F146" s="1" t="str">
        <f>IF(A146="","",IFERROR(VLOOKUP(A146,'Référenciel tailles de bague'!B:C,2,FALSE),"!! code espèce inconnu !!"))</f>
        <v/>
      </c>
      <c r="I146" s="13" t="str">
        <f>IF(A146="","",IF(AND(COUNTIF(K146:N146,B146)=0,K146&lt;&gt;""),"!! Préciser une catégorie parmi :",IFERROR(VLOOKUP(O146,'Référenciel tailles de bague'!F:G,2,FALSE),"")))</f>
        <v/>
      </c>
      <c r="J146" s="14" t="str">
        <f>IF(AND(COUNTIF(K146:N146,B146)=0,K146&lt;&gt;""),CONCATENATE("   ",K146,"     ",L146,"     ",M146,"     ",N146),IFERROR(IF(VLOOKUP(O146,'Référenciel tailles de bague'!F:I,4,FALSE)=0,"",VLOOKUP(O146,'Référenciel tailles de bague'!F:I,4,FALSE)),""))</f>
        <v/>
      </c>
      <c r="K146" s="9" t="str">
        <f>IF($A146="","",IFERROR(IF(VLOOKUP(A146,'Référenciel tailles de bague'!B:E,4,FALSE)=0,"",VLOOKUP(A146,'Référenciel tailles de bague'!B:E,4,FALSE)),""))</f>
        <v/>
      </c>
      <c r="L146" s="9" t="str">
        <f t="array" ref="L146">IF($A146="","",IFERROR(INDEX('Référenciel tailles de bague'!$E:$E,SMALL(IF('Référenciel tailles de bague'!$B:$B=$A146,ROW('Référenciel tailles de bague'!$B:$B)),2)),""))</f>
        <v/>
      </c>
      <c r="M146" s="9" t="str">
        <f t="array" ref="M146">IF($A146="","",IFERROR(INDEX('Référenciel tailles de bague'!$E:$E,SMALL(IF('Référenciel tailles de bague'!$B:$B=$A146,ROW('Référenciel tailles de bague'!$B:$B)),3)),""))</f>
        <v/>
      </c>
      <c r="N146" s="9" t="str">
        <f t="array" ref="N146">IF($A146="","",IFERROR(INDEX('Référenciel tailles de bague'!$E:$E,SMALL(IF('Référenciel tailles de bague'!$B:$B=$A146,ROW('Référenciel tailles de bague'!$B:$B)),4)),""))</f>
        <v/>
      </c>
      <c r="O146" s="9" t="str">
        <f t="shared" si="2"/>
        <v/>
      </c>
    </row>
    <row r="147" spans="3:15" x14ac:dyDescent="0.25">
      <c r="C147" s="16" t="str">
        <f>IF(OR(A147="",AND(COUNTIF(K147:N147,B147)=0,K147&lt;&gt;"")),"",IFERROR(VLOOKUP(I147,'Caractéristique types de bagues'!A:B,2,FALSE),""))</f>
        <v/>
      </c>
      <c r="D147" s="16" t="str">
        <f>IF(OR(A147="",AND(COUNTIF(K147:N147,B147)=0,K147&lt;&gt;"")),"",IFERROR(VLOOKUP(I147,'Caractéristique types de bagues'!A:G,7,FALSE),""))</f>
        <v/>
      </c>
      <c r="E147" s="16" t="str">
        <f>IF(OR(A147="",AND(COUNTIF(K147:N147,B147)=0,K147&lt;&gt;"")),"",IFERROR(VLOOKUP(O147,'Référenciel tailles de bague'!F:H,3,FALSE),""))</f>
        <v/>
      </c>
      <c r="F147" s="1" t="str">
        <f>IF(A147="","",IFERROR(VLOOKUP(A147,'Référenciel tailles de bague'!B:C,2,FALSE),"!! code espèce inconnu !!"))</f>
        <v/>
      </c>
      <c r="I147" s="13" t="str">
        <f>IF(A147="","",IF(AND(COUNTIF(K147:N147,B147)=0,K147&lt;&gt;""),"!! Préciser une catégorie parmi :",IFERROR(VLOOKUP(O147,'Référenciel tailles de bague'!F:G,2,FALSE),"")))</f>
        <v/>
      </c>
      <c r="J147" s="14" t="str">
        <f>IF(AND(COUNTIF(K147:N147,B147)=0,K147&lt;&gt;""),CONCATENATE("   ",K147,"     ",L147,"     ",M147,"     ",N147),IFERROR(IF(VLOOKUP(O147,'Référenciel tailles de bague'!F:I,4,FALSE)=0,"",VLOOKUP(O147,'Référenciel tailles de bague'!F:I,4,FALSE)),""))</f>
        <v/>
      </c>
      <c r="K147" s="9" t="str">
        <f>IF($A147="","",IFERROR(IF(VLOOKUP(A147,'Référenciel tailles de bague'!B:E,4,FALSE)=0,"",VLOOKUP(A147,'Référenciel tailles de bague'!B:E,4,FALSE)),""))</f>
        <v/>
      </c>
      <c r="L147" s="9" t="str">
        <f t="array" ref="L147">IF($A147="","",IFERROR(INDEX('Référenciel tailles de bague'!$E:$E,SMALL(IF('Référenciel tailles de bague'!$B:$B=$A147,ROW('Référenciel tailles de bague'!$B:$B)),2)),""))</f>
        <v/>
      </c>
      <c r="M147" s="9" t="str">
        <f t="array" ref="M147">IF($A147="","",IFERROR(INDEX('Référenciel tailles de bague'!$E:$E,SMALL(IF('Référenciel tailles de bague'!$B:$B=$A147,ROW('Référenciel tailles de bague'!$B:$B)),3)),""))</f>
        <v/>
      </c>
      <c r="N147" s="9" t="str">
        <f t="array" ref="N147">IF($A147="","",IFERROR(INDEX('Référenciel tailles de bague'!$E:$E,SMALL(IF('Référenciel tailles de bague'!$B:$B=$A147,ROW('Référenciel tailles de bague'!$B:$B)),4)),""))</f>
        <v/>
      </c>
      <c r="O147" s="9" t="str">
        <f t="shared" si="2"/>
        <v/>
      </c>
    </row>
    <row r="148" spans="3:15" x14ac:dyDescent="0.25">
      <c r="C148" s="16" t="str">
        <f>IF(OR(A148="",AND(COUNTIF(K148:N148,B148)=0,K148&lt;&gt;"")),"",IFERROR(VLOOKUP(I148,'Caractéristique types de bagues'!A:B,2,FALSE),""))</f>
        <v/>
      </c>
      <c r="D148" s="16" t="str">
        <f>IF(OR(A148="",AND(COUNTIF(K148:N148,B148)=0,K148&lt;&gt;"")),"",IFERROR(VLOOKUP(I148,'Caractéristique types de bagues'!A:G,7,FALSE),""))</f>
        <v/>
      </c>
      <c r="E148" s="16" t="str">
        <f>IF(OR(A148="",AND(COUNTIF(K148:N148,B148)=0,K148&lt;&gt;"")),"",IFERROR(VLOOKUP(O148,'Référenciel tailles de bague'!F:H,3,FALSE),""))</f>
        <v/>
      </c>
      <c r="F148" s="1" t="str">
        <f>IF(A148="","",IFERROR(VLOOKUP(A148,'Référenciel tailles de bague'!B:C,2,FALSE),"!! code espèce inconnu !!"))</f>
        <v/>
      </c>
      <c r="I148" s="13" t="str">
        <f>IF(A148="","",IF(AND(COUNTIF(K148:N148,B148)=0,K148&lt;&gt;""),"!! Préciser une catégorie parmi :",IFERROR(VLOOKUP(O148,'Référenciel tailles de bague'!F:G,2,FALSE),"")))</f>
        <v/>
      </c>
      <c r="J148" s="14" t="str">
        <f>IF(AND(COUNTIF(K148:N148,B148)=0,K148&lt;&gt;""),CONCATENATE("   ",K148,"     ",L148,"     ",M148,"     ",N148),IFERROR(IF(VLOOKUP(O148,'Référenciel tailles de bague'!F:I,4,FALSE)=0,"",VLOOKUP(O148,'Référenciel tailles de bague'!F:I,4,FALSE)),""))</f>
        <v/>
      </c>
      <c r="K148" s="9" t="str">
        <f>IF($A148="","",IFERROR(IF(VLOOKUP(A148,'Référenciel tailles de bague'!B:E,4,FALSE)=0,"",VLOOKUP(A148,'Référenciel tailles de bague'!B:E,4,FALSE)),""))</f>
        <v/>
      </c>
      <c r="L148" s="9" t="str">
        <f t="array" ref="L148">IF($A148="","",IFERROR(INDEX('Référenciel tailles de bague'!$E:$E,SMALL(IF('Référenciel tailles de bague'!$B:$B=$A148,ROW('Référenciel tailles de bague'!$B:$B)),2)),""))</f>
        <v/>
      </c>
      <c r="M148" s="9" t="str">
        <f t="array" ref="M148">IF($A148="","",IFERROR(INDEX('Référenciel tailles de bague'!$E:$E,SMALL(IF('Référenciel tailles de bague'!$B:$B=$A148,ROW('Référenciel tailles de bague'!$B:$B)),3)),""))</f>
        <v/>
      </c>
      <c r="N148" s="9" t="str">
        <f t="array" ref="N148">IF($A148="","",IFERROR(INDEX('Référenciel tailles de bague'!$E:$E,SMALL(IF('Référenciel tailles de bague'!$B:$B=$A148,ROW('Référenciel tailles de bague'!$B:$B)),4)),""))</f>
        <v/>
      </c>
      <c r="O148" s="9" t="str">
        <f t="shared" si="2"/>
        <v/>
      </c>
    </row>
    <row r="149" spans="3:15" x14ac:dyDescent="0.25">
      <c r="C149" s="16" t="str">
        <f>IF(OR(A149="",AND(COUNTIF(K149:N149,B149)=0,K149&lt;&gt;"")),"",IFERROR(VLOOKUP(I149,'Caractéristique types de bagues'!A:B,2,FALSE),""))</f>
        <v/>
      </c>
      <c r="D149" s="16" t="str">
        <f>IF(OR(A149="",AND(COUNTIF(K149:N149,B149)=0,K149&lt;&gt;"")),"",IFERROR(VLOOKUP(I149,'Caractéristique types de bagues'!A:G,7,FALSE),""))</f>
        <v/>
      </c>
      <c r="E149" s="16" t="str">
        <f>IF(OR(A149="",AND(COUNTIF(K149:N149,B149)=0,K149&lt;&gt;"")),"",IFERROR(VLOOKUP(O149,'Référenciel tailles de bague'!F:H,3,FALSE),""))</f>
        <v/>
      </c>
      <c r="F149" s="1" t="str">
        <f>IF(A149="","",IFERROR(VLOOKUP(A149,'Référenciel tailles de bague'!B:C,2,FALSE),"!! code espèce inconnu !!"))</f>
        <v/>
      </c>
      <c r="I149" s="13" t="str">
        <f>IF(A149="","",IF(AND(COUNTIF(K149:N149,B149)=0,K149&lt;&gt;""),"!! Préciser une catégorie parmi :",IFERROR(VLOOKUP(O149,'Référenciel tailles de bague'!F:G,2,FALSE),"")))</f>
        <v/>
      </c>
      <c r="J149" s="14" t="str">
        <f>IF(AND(COUNTIF(K149:N149,B149)=0,K149&lt;&gt;""),CONCATENATE("   ",K149,"     ",L149,"     ",M149,"     ",N149),IFERROR(IF(VLOOKUP(O149,'Référenciel tailles de bague'!F:I,4,FALSE)=0,"",VLOOKUP(O149,'Référenciel tailles de bague'!F:I,4,FALSE)),""))</f>
        <v/>
      </c>
      <c r="K149" s="9" t="str">
        <f>IF($A149="","",IFERROR(IF(VLOOKUP(A149,'Référenciel tailles de bague'!B:E,4,FALSE)=0,"",VLOOKUP(A149,'Référenciel tailles de bague'!B:E,4,FALSE)),""))</f>
        <v/>
      </c>
      <c r="L149" s="9" t="str">
        <f t="array" ref="L149">IF($A149="","",IFERROR(INDEX('Référenciel tailles de bague'!$E:$E,SMALL(IF('Référenciel tailles de bague'!$B:$B=$A149,ROW('Référenciel tailles de bague'!$B:$B)),2)),""))</f>
        <v/>
      </c>
      <c r="M149" s="9" t="str">
        <f t="array" ref="M149">IF($A149="","",IFERROR(INDEX('Référenciel tailles de bague'!$E:$E,SMALL(IF('Référenciel tailles de bague'!$B:$B=$A149,ROW('Référenciel tailles de bague'!$B:$B)),3)),""))</f>
        <v/>
      </c>
      <c r="N149" s="9" t="str">
        <f t="array" ref="N149">IF($A149="","",IFERROR(INDEX('Référenciel tailles de bague'!$E:$E,SMALL(IF('Référenciel tailles de bague'!$B:$B=$A149,ROW('Référenciel tailles de bague'!$B:$B)),4)),""))</f>
        <v/>
      </c>
      <c r="O149" s="9" t="str">
        <f t="shared" si="2"/>
        <v/>
      </c>
    </row>
    <row r="150" spans="3:15" x14ac:dyDescent="0.25">
      <c r="C150" s="16" t="str">
        <f>IF(OR(A150="",AND(COUNTIF(K150:N150,B150)=0,K150&lt;&gt;"")),"",IFERROR(VLOOKUP(I150,'Caractéristique types de bagues'!A:B,2,FALSE),""))</f>
        <v/>
      </c>
      <c r="D150" s="16" t="str">
        <f>IF(OR(A150="",AND(COUNTIF(K150:N150,B150)=0,K150&lt;&gt;"")),"",IFERROR(VLOOKUP(I150,'Caractéristique types de bagues'!A:G,7,FALSE),""))</f>
        <v/>
      </c>
      <c r="E150" s="16" t="str">
        <f>IF(OR(A150="",AND(COUNTIF(K150:N150,B150)=0,K150&lt;&gt;"")),"",IFERROR(VLOOKUP(O150,'Référenciel tailles de bague'!F:H,3,FALSE),""))</f>
        <v/>
      </c>
      <c r="F150" s="1" t="str">
        <f>IF(A150="","",IFERROR(VLOOKUP(A150,'Référenciel tailles de bague'!B:C,2,FALSE),"!! code espèce inconnu !!"))</f>
        <v/>
      </c>
      <c r="I150" s="13" t="str">
        <f>IF(A150="","",IF(AND(COUNTIF(K150:N150,B150)=0,K150&lt;&gt;""),"!! Préciser une catégorie parmi :",IFERROR(VLOOKUP(O150,'Référenciel tailles de bague'!F:G,2,FALSE),"")))</f>
        <v/>
      </c>
      <c r="J150" s="14" t="str">
        <f>IF(AND(COUNTIF(K150:N150,B150)=0,K150&lt;&gt;""),CONCATENATE("   ",K150,"     ",L150,"     ",M150,"     ",N150),IFERROR(IF(VLOOKUP(O150,'Référenciel tailles de bague'!F:I,4,FALSE)=0,"",VLOOKUP(O150,'Référenciel tailles de bague'!F:I,4,FALSE)),""))</f>
        <v/>
      </c>
      <c r="K150" s="9" t="str">
        <f>IF($A150="","",IFERROR(IF(VLOOKUP(A150,'Référenciel tailles de bague'!B:E,4,FALSE)=0,"",VLOOKUP(A150,'Référenciel tailles de bague'!B:E,4,FALSE)),""))</f>
        <v/>
      </c>
      <c r="L150" s="9" t="str">
        <f t="array" ref="L150">IF($A150="","",IFERROR(INDEX('Référenciel tailles de bague'!$E:$E,SMALL(IF('Référenciel tailles de bague'!$B:$B=$A150,ROW('Référenciel tailles de bague'!$B:$B)),2)),""))</f>
        <v/>
      </c>
      <c r="M150" s="9" t="str">
        <f t="array" ref="M150">IF($A150="","",IFERROR(INDEX('Référenciel tailles de bague'!$E:$E,SMALL(IF('Référenciel tailles de bague'!$B:$B=$A150,ROW('Référenciel tailles de bague'!$B:$B)),3)),""))</f>
        <v/>
      </c>
      <c r="N150" s="9" t="str">
        <f t="array" ref="N150">IF($A150="","",IFERROR(INDEX('Référenciel tailles de bague'!$E:$E,SMALL(IF('Référenciel tailles de bague'!$B:$B=$A150,ROW('Référenciel tailles de bague'!$B:$B)),4)),""))</f>
        <v/>
      </c>
      <c r="O150" s="9" t="str">
        <f t="shared" si="2"/>
        <v/>
      </c>
    </row>
    <row r="151" spans="3:15" x14ac:dyDescent="0.25">
      <c r="C151" s="16" t="str">
        <f>IF(OR(A151="",AND(COUNTIF(K151:N151,B151)=0,K151&lt;&gt;"")),"",IFERROR(VLOOKUP(I151,'Caractéristique types de bagues'!A:B,2,FALSE),""))</f>
        <v/>
      </c>
      <c r="D151" s="16" t="str">
        <f>IF(OR(A151="",AND(COUNTIF(K151:N151,B151)=0,K151&lt;&gt;"")),"",IFERROR(VLOOKUP(I151,'Caractéristique types de bagues'!A:G,7,FALSE),""))</f>
        <v/>
      </c>
      <c r="E151" s="16" t="str">
        <f>IF(OR(A151="",AND(COUNTIF(K151:N151,B151)=0,K151&lt;&gt;"")),"",IFERROR(VLOOKUP(O151,'Référenciel tailles de bague'!F:H,3,FALSE),""))</f>
        <v/>
      </c>
      <c r="F151" s="1" t="str">
        <f>IF(A151="","",IFERROR(VLOOKUP(A151,'Référenciel tailles de bague'!B:C,2,FALSE),"!! code espèce inconnu !!"))</f>
        <v/>
      </c>
      <c r="I151" s="13" t="str">
        <f>IF(A151="","",IF(AND(COUNTIF(K151:N151,B151)=0,K151&lt;&gt;""),"!! Préciser une catégorie parmi :",IFERROR(VLOOKUP(O151,'Référenciel tailles de bague'!F:G,2,FALSE),"")))</f>
        <v/>
      </c>
      <c r="J151" s="14" t="str">
        <f>IF(AND(COUNTIF(K151:N151,B151)=0,K151&lt;&gt;""),CONCATENATE("   ",K151,"     ",L151,"     ",M151,"     ",N151),IFERROR(IF(VLOOKUP(O151,'Référenciel tailles de bague'!F:I,4,FALSE)=0,"",VLOOKUP(O151,'Référenciel tailles de bague'!F:I,4,FALSE)),""))</f>
        <v/>
      </c>
      <c r="K151" s="9" t="str">
        <f>IF($A151="","",IFERROR(IF(VLOOKUP(A151,'Référenciel tailles de bague'!B:E,4,FALSE)=0,"",VLOOKUP(A151,'Référenciel tailles de bague'!B:E,4,FALSE)),""))</f>
        <v/>
      </c>
      <c r="L151" s="9" t="str">
        <f t="array" ref="L151">IF($A151="","",IFERROR(INDEX('Référenciel tailles de bague'!$E:$E,SMALL(IF('Référenciel tailles de bague'!$B:$B=$A151,ROW('Référenciel tailles de bague'!$B:$B)),2)),""))</f>
        <v/>
      </c>
      <c r="M151" s="9" t="str">
        <f t="array" ref="M151">IF($A151="","",IFERROR(INDEX('Référenciel tailles de bague'!$E:$E,SMALL(IF('Référenciel tailles de bague'!$B:$B=$A151,ROW('Référenciel tailles de bague'!$B:$B)),3)),""))</f>
        <v/>
      </c>
      <c r="N151" s="9" t="str">
        <f t="array" ref="N151">IF($A151="","",IFERROR(INDEX('Référenciel tailles de bague'!$E:$E,SMALL(IF('Référenciel tailles de bague'!$B:$B=$A151,ROW('Référenciel tailles de bague'!$B:$B)),4)),""))</f>
        <v/>
      </c>
      <c r="O151" s="9" t="str">
        <f t="shared" si="2"/>
        <v/>
      </c>
    </row>
    <row r="152" spans="3:15" x14ac:dyDescent="0.25">
      <c r="C152" s="16" t="str">
        <f>IF(OR(A152="",AND(COUNTIF(K152:N152,B152)=0,K152&lt;&gt;"")),"",IFERROR(VLOOKUP(I152,'Caractéristique types de bagues'!A:B,2,FALSE),""))</f>
        <v/>
      </c>
      <c r="D152" s="16" t="str">
        <f>IF(OR(A152="",AND(COUNTIF(K152:N152,B152)=0,K152&lt;&gt;"")),"",IFERROR(VLOOKUP(I152,'Caractéristique types de bagues'!A:G,7,FALSE),""))</f>
        <v/>
      </c>
      <c r="E152" s="16" t="str">
        <f>IF(OR(A152="",AND(COUNTIF(K152:N152,B152)=0,K152&lt;&gt;"")),"",IFERROR(VLOOKUP(O152,'Référenciel tailles de bague'!F:H,3,FALSE),""))</f>
        <v/>
      </c>
      <c r="F152" s="1" t="str">
        <f>IF(A152="","",IFERROR(VLOOKUP(A152,'Référenciel tailles de bague'!B:C,2,FALSE),"!! code espèce inconnu !!"))</f>
        <v/>
      </c>
      <c r="I152" s="13" t="str">
        <f>IF(A152="","",IF(AND(COUNTIF(K152:N152,B152)=0,K152&lt;&gt;""),"!! Préciser une catégorie parmi :",IFERROR(VLOOKUP(O152,'Référenciel tailles de bague'!F:G,2,FALSE),"")))</f>
        <v/>
      </c>
      <c r="J152" s="14" t="str">
        <f>IF(AND(COUNTIF(K152:N152,B152)=0,K152&lt;&gt;""),CONCATENATE("   ",K152,"     ",L152,"     ",M152,"     ",N152),IFERROR(IF(VLOOKUP(O152,'Référenciel tailles de bague'!F:I,4,FALSE)=0,"",VLOOKUP(O152,'Référenciel tailles de bague'!F:I,4,FALSE)),""))</f>
        <v/>
      </c>
      <c r="K152" s="9" t="str">
        <f>IF($A152="","",IFERROR(IF(VLOOKUP(A152,'Référenciel tailles de bague'!B:E,4,FALSE)=0,"",VLOOKUP(A152,'Référenciel tailles de bague'!B:E,4,FALSE)),""))</f>
        <v/>
      </c>
      <c r="L152" s="9" t="str">
        <f t="array" ref="L152">IF($A152="","",IFERROR(INDEX('Référenciel tailles de bague'!$E:$E,SMALL(IF('Référenciel tailles de bague'!$B:$B=$A152,ROW('Référenciel tailles de bague'!$B:$B)),2)),""))</f>
        <v/>
      </c>
      <c r="M152" s="9" t="str">
        <f t="array" ref="M152">IF($A152="","",IFERROR(INDEX('Référenciel tailles de bague'!$E:$E,SMALL(IF('Référenciel tailles de bague'!$B:$B=$A152,ROW('Référenciel tailles de bague'!$B:$B)),3)),""))</f>
        <v/>
      </c>
      <c r="N152" s="9" t="str">
        <f t="array" ref="N152">IF($A152="","",IFERROR(INDEX('Référenciel tailles de bague'!$E:$E,SMALL(IF('Référenciel tailles de bague'!$B:$B=$A152,ROW('Référenciel tailles de bague'!$B:$B)),4)),""))</f>
        <v/>
      </c>
      <c r="O152" s="9" t="str">
        <f t="shared" si="2"/>
        <v/>
      </c>
    </row>
    <row r="153" spans="3:15" x14ac:dyDescent="0.25">
      <c r="C153" s="16" t="str">
        <f>IF(OR(A153="",AND(COUNTIF(K153:N153,B153)=0,K153&lt;&gt;"")),"",IFERROR(VLOOKUP(I153,'Caractéristique types de bagues'!A:B,2,FALSE),""))</f>
        <v/>
      </c>
      <c r="D153" s="16" t="str">
        <f>IF(OR(A153="",AND(COUNTIF(K153:N153,B153)=0,K153&lt;&gt;"")),"",IFERROR(VLOOKUP(I153,'Caractéristique types de bagues'!A:G,7,FALSE),""))</f>
        <v/>
      </c>
      <c r="E153" s="16" t="str">
        <f>IF(OR(A153="",AND(COUNTIF(K153:N153,B153)=0,K153&lt;&gt;"")),"",IFERROR(VLOOKUP(O153,'Référenciel tailles de bague'!F:H,3,FALSE),""))</f>
        <v/>
      </c>
      <c r="F153" s="1" t="str">
        <f>IF(A153="","",IFERROR(VLOOKUP(A153,'Référenciel tailles de bague'!B:C,2,FALSE),"!! code espèce inconnu !!"))</f>
        <v/>
      </c>
      <c r="I153" s="13" t="str">
        <f>IF(A153="","",IF(AND(COUNTIF(K153:N153,B153)=0,K153&lt;&gt;""),"!! Préciser une catégorie parmi :",IFERROR(VLOOKUP(O153,'Référenciel tailles de bague'!F:G,2,FALSE),"")))</f>
        <v/>
      </c>
      <c r="J153" s="14" t="str">
        <f>IF(AND(COUNTIF(K153:N153,B153)=0,K153&lt;&gt;""),CONCATENATE("   ",K153,"     ",L153,"     ",M153,"     ",N153),IFERROR(IF(VLOOKUP(O153,'Référenciel tailles de bague'!F:I,4,FALSE)=0,"",VLOOKUP(O153,'Référenciel tailles de bague'!F:I,4,FALSE)),""))</f>
        <v/>
      </c>
      <c r="K153" s="9" t="str">
        <f>IF($A153="","",IFERROR(IF(VLOOKUP(A153,'Référenciel tailles de bague'!B:E,4,FALSE)=0,"",VLOOKUP(A153,'Référenciel tailles de bague'!B:E,4,FALSE)),""))</f>
        <v/>
      </c>
      <c r="L153" s="9" t="str">
        <f t="array" ref="L153">IF($A153="","",IFERROR(INDEX('Référenciel tailles de bague'!$E:$E,SMALL(IF('Référenciel tailles de bague'!$B:$B=$A153,ROW('Référenciel tailles de bague'!$B:$B)),2)),""))</f>
        <v/>
      </c>
      <c r="M153" s="9" t="str">
        <f t="array" ref="M153">IF($A153="","",IFERROR(INDEX('Référenciel tailles de bague'!$E:$E,SMALL(IF('Référenciel tailles de bague'!$B:$B=$A153,ROW('Référenciel tailles de bague'!$B:$B)),3)),""))</f>
        <v/>
      </c>
      <c r="N153" s="9" t="str">
        <f t="array" ref="N153">IF($A153="","",IFERROR(INDEX('Référenciel tailles de bague'!$E:$E,SMALL(IF('Référenciel tailles de bague'!$B:$B=$A153,ROW('Référenciel tailles de bague'!$B:$B)),4)),""))</f>
        <v/>
      </c>
      <c r="O153" s="9" t="str">
        <f t="shared" si="2"/>
        <v/>
      </c>
    </row>
    <row r="154" spans="3:15" x14ac:dyDescent="0.25">
      <c r="C154" s="16" t="str">
        <f>IF(OR(A154="",AND(COUNTIF(K154:N154,B154)=0,K154&lt;&gt;"")),"",IFERROR(VLOOKUP(I154,'Caractéristique types de bagues'!A:B,2,FALSE),""))</f>
        <v/>
      </c>
      <c r="D154" s="16" t="str">
        <f>IF(OR(A154="",AND(COUNTIF(K154:N154,B154)=0,K154&lt;&gt;"")),"",IFERROR(VLOOKUP(I154,'Caractéristique types de bagues'!A:G,7,FALSE),""))</f>
        <v/>
      </c>
      <c r="E154" s="16" t="str">
        <f>IF(OR(A154="",AND(COUNTIF(K154:N154,B154)=0,K154&lt;&gt;"")),"",IFERROR(VLOOKUP(O154,'Référenciel tailles de bague'!F:H,3,FALSE),""))</f>
        <v/>
      </c>
      <c r="F154" s="1" t="str">
        <f>IF(A154="","",IFERROR(VLOOKUP(A154,'Référenciel tailles de bague'!B:C,2,FALSE),"!! code espèce inconnu !!"))</f>
        <v/>
      </c>
      <c r="I154" s="13" t="str">
        <f>IF(A154="","",IF(AND(COUNTIF(K154:N154,B154)=0,K154&lt;&gt;""),"!! Préciser une catégorie parmi :",IFERROR(VLOOKUP(O154,'Référenciel tailles de bague'!F:G,2,FALSE),"")))</f>
        <v/>
      </c>
      <c r="J154" s="14" t="str">
        <f>IF(AND(COUNTIF(K154:N154,B154)=0,K154&lt;&gt;""),CONCATENATE("   ",K154,"     ",L154,"     ",M154,"     ",N154),IFERROR(IF(VLOOKUP(O154,'Référenciel tailles de bague'!F:I,4,FALSE)=0,"",VLOOKUP(O154,'Référenciel tailles de bague'!F:I,4,FALSE)),""))</f>
        <v/>
      </c>
      <c r="K154" s="9" t="str">
        <f>IF($A154="","",IFERROR(IF(VLOOKUP(A154,'Référenciel tailles de bague'!B:E,4,FALSE)=0,"",VLOOKUP(A154,'Référenciel tailles de bague'!B:E,4,FALSE)),""))</f>
        <v/>
      </c>
      <c r="L154" s="9" t="str">
        <f t="array" ref="L154">IF($A154="","",IFERROR(INDEX('Référenciel tailles de bague'!$E:$E,SMALL(IF('Référenciel tailles de bague'!$B:$B=$A154,ROW('Référenciel tailles de bague'!$B:$B)),2)),""))</f>
        <v/>
      </c>
      <c r="M154" s="9" t="str">
        <f t="array" ref="M154">IF($A154="","",IFERROR(INDEX('Référenciel tailles de bague'!$E:$E,SMALL(IF('Référenciel tailles de bague'!$B:$B=$A154,ROW('Référenciel tailles de bague'!$B:$B)),3)),""))</f>
        <v/>
      </c>
      <c r="N154" s="9" t="str">
        <f t="array" ref="N154">IF($A154="","",IFERROR(INDEX('Référenciel tailles de bague'!$E:$E,SMALL(IF('Référenciel tailles de bague'!$B:$B=$A154,ROW('Référenciel tailles de bague'!$B:$B)),4)),""))</f>
        <v/>
      </c>
      <c r="O154" s="9" t="str">
        <f t="shared" si="2"/>
        <v/>
      </c>
    </row>
    <row r="155" spans="3:15" x14ac:dyDescent="0.25">
      <c r="C155" s="16" t="str">
        <f>IF(OR(A155="",AND(COUNTIF(K155:N155,B155)=0,K155&lt;&gt;"")),"",IFERROR(VLOOKUP(I155,'Caractéristique types de bagues'!A:B,2,FALSE),""))</f>
        <v/>
      </c>
      <c r="D155" s="16" t="str">
        <f>IF(OR(A155="",AND(COUNTIF(K155:N155,B155)=0,K155&lt;&gt;"")),"",IFERROR(VLOOKUP(I155,'Caractéristique types de bagues'!A:G,7,FALSE),""))</f>
        <v/>
      </c>
      <c r="E155" s="16" t="str">
        <f>IF(OR(A155="",AND(COUNTIF(K155:N155,B155)=0,K155&lt;&gt;"")),"",IFERROR(VLOOKUP(O155,'Référenciel tailles de bague'!F:H,3,FALSE),""))</f>
        <v/>
      </c>
      <c r="F155" s="1" t="str">
        <f>IF(A155="","",IFERROR(VLOOKUP(A155,'Référenciel tailles de bague'!B:C,2,FALSE),"!! code espèce inconnu !!"))</f>
        <v/>
      </c>
      <c r="I155" s="13" t="str">
        <f>IF(A155="","",IF(AND(COUNTIF(K155:N155,B155)=0,K155&lt;&gt;""),"!! Préciser une catégorie parmi :",IFERROR(VLOOKUP(O155,'Référenciel tailles de bague'!F:G,2,FALSE),"")))</f>
        <v/>
      </c>
      <c r="J155" s="14" t="str">
        <f>IF(AND(COUNTIF(K155:N155,B155)=0,K155&lt;&gt;""),CONCATENATE("   ",K155,"     ",L155,"     ",M155,"     ",N155),IFERROR(IF(VLOOKUP(O155,'Référenciel tailles de bague'!F:I,4,FALSE)=0,"",VLOOKUP(O155,'Référenciel tailles de bague'!F:I,4,FALSE)),""))</f>
        <v/>
      </c>
      <c r="K155" s="9" t="str">
        <f>IF($A155="","",IFERROR(IF(VLOOKUP(A155,'Référenciel tailles de bague'!B:E,4,FALSE)=0,"",VLOOKUP(A155,'Référenciel tailles de bague'!B:E,4,FALSE)),""))</f>
        <v/>
      </c>
      <c r="L155" s="9" t="str">
        <f t="array" ref="L155">IF($A155="","",IFERROR(INDEX('Référenciel tailles de bague'!$E:$E,SMALL(IF('Référenciel tailles de bague'!$B:$B=$A155,ROW('Référenciel tailles de bague'!$B:$B)),2)),""))</f>
        <v/>
      </c>
      <c r="M155" s="9" t="str">
        <f t="array" ref="M155">IF($A155="","",IFERROR(INDEX('Référenciel tailles de bague'!$E:$E,SMALL(IF('Référenciel tailles de bague'!$B:$B=$A155,ROW('Référenciel tailles de bague'!$B:$B)),3)),""))</f>
        <v/>
      </c>
      <c r="N155" s="9" t="str">
        <f t="array" ref="N155">IF($A155="","",IFERROR(INDEX('Référenciel tailles de bague'!$E:$E,SMALL(IF('Référenciel tailles de bague'!$B:$B=$A155,ROW('Référenciel tailles de bague'!$B:$B)),4)),""))</f>
        <v/>
      </c>
      <c r="O155" s="9" t="str">
        <f t="shared" si="2"/>
        <v/>
      </c>
    </row>
    <row r="156" spans="3:15" x14ac:dyDescent="0.25">
      <c r="C156" s="16" t="str">
        <f>IF(OR(A156="",AND(COUNTIF(K156:N156,B156)=0,K156&lt;&gt;"")),"",IFERROR(VLOOKUP(I156,'Caractéristique types de bagues'!A:B,2,FALSE),""))</f>
        <v/>
      </c>
      <c r="D156" s="16" t="str">
        <f>IF(OR(A156="",AND(COUNTIF(K156:N156,B156)=0,K156&lt;&gt;"")),"",IFERROR(VLOOKUP(I156,'Caractéristique types de bagues'!A:G,7,FALSE),""))</f>
        <v/>
      </c>
      <c r="E156" s="16" t="str">
        <f>IF(OR(A156="",AND(COUNTIF(K156:N156,B156)=0,K156&lt;&gt;"")),"",IFERROR(VLOOKUP(O156,'Référenciel tailles de bague'!F:H,3,FALSE),""))</f>
        <v/>
      </c>
      <c r="F156" s="1" t="str">
        <f>IF(A156="","",IFERROR(VLOOKUP(A156,'Référenciel tailles de bague'!B:C,2,FALSE),"!! code espèce inconnu !!"))</f>
        <v/>
      </c>
      <c r="I156" s="13" t="str">
        <f>IF(A156="","",IF(AND(COUNTIF(K156:N156,B156)=0,K156&lt;&gt;""),"!! Préciser une catégorie parmi :",IFERROR(VLOOKUP(O156,'Référenciel tailles de bague'!F:G,2,FALSE),"")))</f>
        <v/>
      </c>
      <c r="J156" s="14" t="str">
        <f>IF(AND(COUNTIF(K156:N156,B156)=0,K156&lt;&gt;""),CONCATENATE("   ",K156,"     ",L156,"     ",M156,"     ",N156),IFERROR(IF(VLOOKUP(O156,'Référenciel tailles de bague'!F:I,4,FALSE)=0,"",VLOOKUP(O156,'Référenciel tailles de bague'!F:I,4,FALSE)),""))</f>
        <v/>
      </c>
      <c r="K156" s="9" t="str">
        <f>IF($A156="","",IFERROR(IF(VLOOKUP(A156,'Référenciel tailles de bague'!B:E,4,FALSE)=0,"",VLOOKUP(A156,'Référenciel tailles de bague'!B:E,4,FALSE)),""))</f>
        <v/>
      </c>
      <c r="L156" s="9" t="str">
        <f t="array" ref="L156">IF($A156="","",IFERROR(INDEX('Référenciel tailles de bague'!$E:$E,SMALL(IF('Référenciel tailles de bague'!$B:$B=$A156,ROW('Référenciel tailles de bague'!$B:$B)),2)),""))</f>
        <v/>
      </c>
      <c r="M156" s="9" t="str">
        <f t="array" ref="M156">IF($A156="","",IFERROR(INDEX('Référenciel tailles de bague'!$E:$E,SMALL(IF('Référenciel tailles de bague'!$B:$B=$A156,ROW('Référenciel tailles de bague'!$B:$B)),3)),""))</f>
        <v/>
      </c>
      <c r="N156" s="9" t="str">
        <f t="array" ref="N156">IF($A156="","",IFERROR(INDEX('Référenciel tailles de bague'!$E:$E,SMALL(IF('Référenciel tailles de bague'!$B:$B=$A156,ROW('Référenciel tailles de bague'!$B:$B)),4)),""))</f>
        <v/>
      </c>
      <c r="O156" s="9" t="str">
        <f t="shared" si="2"/>
        <v/>
      </c>
    </row>
    <row r="157" spans="3:15" x14ac:dyDescent="0.25">
      <c r="C157" s="16" t="str">
        <f>IF(OR(A157="",AND(COUNTIF(K157:N157,B157)=0,K157&lt;&gt;"")),"",IFERROR(VLOOKUP(I157,'Caractéristique types de bagues'!A:B,2,FALSE),""))</f>
        <v/>
      </c>
      <c r="D157" s="16" t="str">
        <f>IF(OR(A157="",AND(COUNTIF(K157:N157,B157)=0,K157&lt;&gt;"")),"",IFERROR(VLOOKUP(I157,'Caractéristique types de bagues'!A:G,7,FALSE),""))</f>
        <v/>
      </c>
      <c r="E157" s="16" t="str">
        <f>IF(OR(A157="",AND(COUNTIF(K157:N157,B157)=0,K157&lt;&gt;"")),"",IFERROR(VLOOKUP(O157,'Référenciel tailles de bague'!F:H,3,FALSE),""))</f>
        <v/>
      </c>
      <c r="F157" s="1" t="str">
        <f>IF(A157="","",IFERROR(VLOOKUP(A157,'Référenciel tailles de bague'!B:C,2,FALSE),"!! code espèce inconnu !!"))</f>
        <v/>
      </c>
      <c r="I157" s="13" t="str">
        <f>IF(A157="","",IF(AND(COUNTIF(K157:N157,B157)=0,K157&lt;&gt;""),"!! Préciser une catégorie parmi :",IFERROR(VLOOKUP(O157,'Référenciel tailles de bague'!F:G,2,FALSE),"")))</f>
        <v/>
      </c>
      <c r="J157" s="14" t="str">
        <f>IF(AND(COUNTIF(K157:N157,B157)=0,K157&lt;&gt;""),CONCATENATE("   ",K157,"     ",L157,"     ",M157,"     ",N157),IFERROR(IF(VLOOKUP(O157,'Référenciel tailles de bague'!F:I,4,FALSE)=0,"",VLOOKUP(O157,'Référenciel tailles de bague'!F:I,4,FALSE)),""))</f>
        <v/>
      </c>
      <c r="K157" s="9" t="str">
        <f>IF($A157="","",IFERROR(IF(VLOOKUP(A157,'Référenciel tailles de bague'!B:E,4,FALSE)=0,"",VLOOKUP(A157,'Référenciel tailles de bague'!B:E,4,FALSE)),""))</f>
        <v/>
      </c>
      <c r="L157" s="9" t="str">
        <f t="array" ref="L157">IF($A157="","",IFERROR(INDEX('Référenciel tailles de bague'!$E:$E,SMALL(IF('Référenciel tailles de bague'!$B:$B=$A157,ROW('Référenciel tailles de bague'!$B:$B)),2)),""))</f>
        <v/>
      </c>
      <c r="M157" s="9" t="str">
        <f t="array" ref="M157">IF($A157="","",IFERROR(INDEX('Référenciel tailles de bague'!$E:$E,SMALL(IF('Référenciel tailles de bague'!$B:$B=$A157,ROW('Référenciel tailles de bague'!$B:$B)),3)),""))</f>
        <v/>
      </c>
      <c r="N157" s="9" t="str">
        <f t="array" ref="N157">IF($A157="","",IFERROR(INDEX('Référenciel tailles de bague'!$E:$E,SMALL(IF('Référenciel tailles de bague'!$B:$B=$A157,ROW('Référenciel tailles de bague'!$B:$B)),4)),""))</f>
        <v/>
      </c>
      <c r="O157" s="9" t="str">
        <f t="shared" si="2"/>
        <v/>
      </c>
    </row>
    <row r="158" spans="3:15" x14ac:dyDescent="0.25">
      <c r="C158" s="16" t="str">
        <f>IF(OR(A158="",AND(COUNTIF(K158:N158,B158)=0,K158&lt;&gt;"")),"",IFERROR(VLOOKUP(I158,'Caractéristique types de bagues'!A:B,2,FALSE),""))</f>
        <v/>
      </c>
      <c r="D158" s="16" t="str">
        <f>IF(OR(A158="",AND(COUNTIF(K158:N158,B158)=0,K158&lt;&gt;"")),"",IFERROR(VLOOKUP(I158,'Caractéristique types de bagues'!A:G,7,FALSE),""))</f>
        <v/>
      </c>
      <c r="E158" s="16" t="str">
        <f>IF(OR(A158="",AND(COUNTIF(K158:N158,B158)=0,K158&lt;&gt;"")),"",IFERROR(VLOOKUP(O158,'Référenciel tailles de bague'!F:H,3,FALSE),""))</f>
        <v/>
      </c>
      <c r="F158" s="1" t="str">
        <f>IF(A158="","",IFERROR(VLOOKUP(A158,'Référenciel tailles de bague'!B:C,2,FALSE),"!! code espèce inconnu !!"))</f>
        <v/>
      </c>
      <c r="I158" s="13" t="str">
        <f>IF(A158="","",IF(AND(COUNTIF(K158:N158,B158)=0,K158&lt;&gt;""),"!! Préciser une catégorie parmi :",IFERROR(VLOOKUP(O158,'Référenciel tailles de bague'!F:G,2,FALSE),"")))</f>
        <v/>
      </c>
      <c r="J158" s="14" t="str">
        <f>IF(AND(COUNTIF(K158:N158,B158)=0,K158&lt;&gt;""),CONCATENATE("   ",K158,"     ",L158,"     ",M158,"     ",N158),IFERROR(IF(VLOOKUP(O158,'Référenciel tailles de bague'!F:I,4,FALSE)=0,"",VLOOKUP(O158,'Référenciel tailles de bague'!F:I,4,FALSE)),""))</f>
        <v/>
      </c>
      <c r="K158" s="9" t="str">
        <f>IF($A158="","",IFERROR(IF(VLOOKUP(A158,'Référenciel tailles de bague'!B:E,4,FALSE)=0,"",VLOOKUP(A158,'Référenciel tailles de bague'!B:E,4,FALSE)),""))</f>
        <v/>
      </c>
      <c r="L158" s="9" t="str">
        <f t="array" ref="L158">IF($A158="","",IFERROR(INDEX('Référenciel tailles de bague'!$E:$E,SMALL(IF('Référenciel tailles de bague'!$B:$B=$A158,ROW('Référenciel tailles de bague'!$B:$B)),2)),""))</f>
        <v/>
      </c>
      <c r="M158" s="9" t="str">
        <f t="array" ref="M158">IF($A158="","",IFERROR(INDEX('Référenciel tailles de bague'!$E:$E,SMALL(IF('Référenciel tailles de bague'!$B:$B=$A158,ROW('Référenciel tailles de bague'!$B:$B)),3)),""))</f>
        <v/>
      </c>
      <c r="N158" s="9" t="str">
        <f t="array" ref="N158">IF($A158="","",IFERROR(INDEX('Référenciel tailles de bague'!$E:$E,SMALL(IF('Référenciel tailles de bague'!$B:$B=$A158,ROW('Référenciel tailles de bague'!$B:$B)),4)),""))</f>
        <v/>
      </c>
      <c r="O158" s="9" t="str">
        <f t="shared" si="2"/>
        <v/>
      </c>
    </row>
    <row r="159" spans="3:15" x14ac:dyDescent="0.25">
      <c r="C159" s="16" t="str">
        <f>IF(OR(A159="",AND(COUNTIF(K159:N159,B159)=0,K159&lt;&gt;"")),"",IFERROR(VLOOKUP(I159,'Caractéristique types de bagues'!A:B,2,FALSE),""))</f>
        <v/>
      </c>
      <c r="D159" s="16" t="str">
        <f>IF(OR(A159="",AND(COUNTIF(K159:N159,B159)=0,K159&lt;&gt;"")),"",IFERROR(VLOOKUP(I159,'Caractéristique types de bagues'!A:G,7,FALSE),""))</f>
        <v/>
      </c>
      <c r="E159" s="16" t="str">
        <f>IF(OR(A159="",AND(COUNTIF(K159:N159,B159)=0,K159&lt;&gt;"")),"",IFERROR(VLOOKUP(O159,'Référenciel tailles de bague'!F:H,3,FALSE),""))</f>
        <v/>
      </c>
      <c r="F159" s="1" t="str">
        <f>IF(A159="","",IFERROR(VLOOKUP(A159,'Référenciel tailles de bague'!B:C,2,FALSE),"!! code espèce inconnu !!"))</f>
        <v/>
      </c>
      <c r="I159" s="13" t="str">
        <f>IF(A159="","",IF(AND(COUNTIF(K159:N159,B159)=0,K159&lt;&gt;""),"!! Préciser une catégorie parmi :",IFERROR(VLOOKUP(O159,'Référenciel tailles de bague'!F:G,2,FALSE),"")))</f>
        <v/>
      </c>
      <c r="J159" s="14" t="str">
        <f>IF(AND(COUNTIF(K159:N159,B159)=0,K159&lt;&gt;""),CONCATENATE("   ",K159,"     ",L159,"     ",M159,"     ",N159),IFERROR(IF(VLOOKUP(O159,'Référenciel tailles de bague'!F:I,4,FALSE)=0,"",VLOOKUP(O159,'Référenciel tailles de bague'!F:I,4,FALSE)),""))</f>
        <v/>
      </c>
      <c r="K159" s="9" t="str">
        <f>IF($A159="","",IFERROR(IF(VLOOKUP(A159,'Référenciel tailles de bague'!B:E,4,FALSE)=0,"",VLOOKUP(A159,'Référenciel tailles de bague'!B:E,4,FALSE)),""))</f>
        <v/>
      </c>
      <c r="L159" s="9" t="str">
        <f t="array" ref="L159">IF($A159="","",IFERROR(INDEX('Référenciel tailles de bague'!$E:$E,SMALL(IF('Référenciel tailles de bague'!$B:$B=$A159,ROW('Référenciel tailles de bague'!$B:$B)),2)),""))</f>
        <v/>
      </c>
      <c r="M159" s="9" t="str">
        <f t="array" ref="M159">IF($A159="","",IFERROR(INDEX('Référenciel tailles de bague'!$E:$E,SMALL(IF('Référenciel tailles de bague'!$B:$B=$A159,ROW('Référenciel tailles de bague'!$B:$B)),3)),""))</f>
        <v/>
      </c>
      <c r="N159" s="9" t="str">
        <f t="array" ref="N159">IF($A159="","",IFERROR(INDEX('Référenciel tailles de bague'!$E:$E,SMALL(IF('Référenciel tailles de bague'!$B:$B=$A159,ROW('Référenciel tailles de bague'!$B:$B)),4)),""))</f>
        <v/>
      </c>
      <c r="O159" s="9" t="str">
        <f t="shared" si="2"/>
        <v/>
      </c>
    </row>
    <row r="160" spans="3:15" x14ac:dyDescent="0.25">
      <c r="C160" s="16" t="str">
        <f>IF(OR(A160="",AND(COUNTIF(K160:N160,B160)=0,K160&lt;&gt;"")),"",IFERROR(VLOOKUP(I160,'Caractéristique types de bagues'!A:B,2,FALSE),""))</f>
        <v/>
      </c>
      <c r="D160" s="16" t="str">
        <f>IF(OR(A160="",AND(COUNTIF(K160:N160,B160)=0,K160&lt;&gt;"")),"",IFERROR(VLOOKUP(I160,'Caractéristique types de bagues'!A:G,7,FALSE),""))</f>
        <v/>
      </c>
      <c r="E160" s="16" t="str">
        <f>IF(OR(A160="",AND(COUNTIF(K160:N160,B160)=0,K160&lt;&gt;"")),"",IFERROR(VLOOKUP(O160,'Référenciel tailles de bague'!F:H,3,FALSE),""))</f>
        <v/>
      </c>
      <c r="F160" s="1" t="str">
        <f>IF(A160="","",IFERROR(VLOOKUP(A160,'Référenciel tailles de bague'!B:C,2,FALSE),"!! code espèce inconnu !!"))</f>
        <v/>
      </c>
      <c r="I160" s="13" t="str">
        <f>IF(A160="","",IF(AND(COUNTIF(K160:N160,B160)=0,K160&lt;&gt;""),"!! Préciser une catégorie parmi :",IFERROR(VLOOKUP(O160,'Référenciel tailles de bague'!F:G,2,FALSE),"")))</f>
        <v/>
      </c>
      <c r="J160" s="14" t="str">
        <f>IF(AND(COUNTIF(K160:N160,B160)=0,K160&lt;&gt;""),CONCATENATE("   ",K160,"     ",L160,"     ",M160,"     ",N160),IFERROR(IF(VLOOKUP(O160,'Référenciel tailles de bague'!F:I,4,FALSE)=0,"",VLOOKUP(O160,'Référenciel tailles de bague'!F:I,4,FALSE)),""))</f>
        <v/>
      </c>
      <c r="K160" s="9" t="str">
        <f>IF($A160="","",IFERROR(IF(VLOOKUP(A160,'Référenciel tailles de bague'!B:E,4,FALSE)=0,"",VLOOKUP(A160,'Référenciel tailles de bague'!B:E,4,FALSE)),""))</f>
        <v/>
      </c>
      <c r="L160" s="9" t="str">
        <f t="array" ref="L160">IF($A160="","",IFERROR(INDEX('Référenciel tailles de bague'!$E:$E,SMALL(IF('Référenciel tailles de bague'!$B:$B=$A160,ROW('Référenciel tailles de bague'!$B:$B)),2)),""))</f>
        <v/>
      </c>
      <c r="M160" s="9" t="str">
        <f t="array" ref="M160">IF($A160="","",IFERROR(INDEX('Référenciel tailles de bague'!$E:$E,SMALL(IF('Référenciel tailles de bague'!$B:$B=$A160,ROW('Référenciel tailles de bague'!$B:$B)),3)),""))</f>
        <v/>
      </c>
      <c r="N160" s="9" t="str">
        <f t="array" ref="N160">IF($A160="","",IFERROR(INDEX('Référenciel tailles de bague'!$E:$E,SMALL(IF('Référenciel tailles de bague'!$B:$B=$A160,ROW('Référenciel tailles de bague'!$B:$B)),4)),""))</f>
        <v/>
      </c>
      <c r="O160" s="9" t="str">
        <f t="shared" si="2"/>
        <v/>
      </c>
    </row>
    <row r="161" spans="3:15" x14ac:dyDescent="0.25">
      <c r="C161" s="16" t="str">
        <f>IF(OR(A161="",AND(COUNTIF(K161:N161,B161)=0,K161&lt;&gt;"")),"",IFERROR(VLOOKUP(I161,'Caractéristique types de bagues'!A:B,2,FALSE),""))</f>
        <v/>
      </c>
      <c r="D161" s="16" t="str">
        <f>IF(OR(A161="",AND(COUNTIF(K161:N161,B161)=0,K161&lt;&gt;"")),"",IFERROR(VLOOKUP(I161,'Caractéristique types de bagues'!A:G,7,FALSE),""))</f>
        <v/>
      </c>
      <c r="E161" s="16" t="str">
        <f>IF(OR(A161="",AND(COUNTIF(K161:N161,B161)=0,K161&lt;&gt;"")),"",IFERROR(VLOOKUP(O161,'Référenciel tailles de bague'!F:H,3,FALSE),""))</f>
        <v/>
      </c>
      <c r="F161" s="1" t="str">
        <f>IF(A161="","",IFERROR(VLOOKUP(A161,'Référenciel tailles de bague'!B:C,2,FALSE),"!! code espèce inconnu !!"))</f>
        <v/>
      </c>
      <c r="I161" s="13" t="str">
        <f>IF(A161="","",IF(AND(COUNTIF(K161:N161,B161)=0,K161&lt;&gt;""),"!! Préciser une catégorie parmi :",IFERROR(VLOOKUP(O161,'Référenciel tailles de bague'!F:G,2,FALSE),"")))</f>
        <v/>
      </c>
      <c r="J161" s="14" t="str">
        <f>IF(AND(COUNTIF(K161:N161,B161)=0,K161&lt;&gt;""),CONCATENATE("   ",K161,"     ",L161,"     ",M161,"     ",N161),IFERROR(IF(VLOOKUP(O161,'Référenciel tailles de bague'!F:I,4,FALSE)=0,"",VLOOKUP(O161,'Référenciel tailles de bague'!F:I,4,FALSE)),""))</f>
        <v/>
      </c>
      <c r="K161" s="9" t="str">
        <f>IF($A161="","",IFERROR(IF(VLOOKUP(A161,'Référenciel tailles de bague'!B:E,4,FALSE)=0,"",VLOOKUP(A161,'Référenciel tailles de bague'!B:E,4,FALSE)),""))</f>
        <v/>
      </c>
      <c r="L161" s="9" t="str">
        <f t="array" ref="L161">IF($A161="","",IFERROR(INDEX('Référenciel tailles de bague'!$E:$E,SMALL(IF('Référenciel tailles de bague'!$B:$B=$A161,ROW('Référenciel tailles de bague'!$B:$B)),2)),""))</f>
        <v/>
      </c>
      <c r="M161" s="9" t="str">
        <f t="array" ref="M161">IF($A161="","",IFERROR(INDEX('Référenciel tailles de bague'!$E:$E,SMALL(IF('Référenciel tailles de bague'!$B:$B=$A161,ROW('Référenciel tailles de bague'!$B:$B)),3)),""))</f>
        <v/>
      </c>
      <c r="N161" s="9" t="str">
        <f t="array" ref="N161">IF($A161="","",IFERROR(INDEX('Référenciel tailles de bague'!$E:$E,SMALL(IF('Référenciel tailles de bague'!$B:$B=$A161,ROW('Référenciel tailles de bague'!$B:$B)),4)),""))</f>
        <v/>
      </c>
      <c r="O161" s="9" t="str">
        <f t="shared" si="2"/>
        <v/>
      </c>
    </row>
    <row r="162" spans="3:15" x14ac:dyDescent="0.25">
      <c r="C162" s="16" t="str">
        <f>IF(OR(A162="",AND(COUNTIF(K162:N162,B162)=0,K162&lt;&gt;"")),"",IFERROR(VLOOKUP(I162,'Caractéristique types de bagues'!A:B,2,FALSE),""))</f>
        <v/>
      </c>
      <c r="D162" s="16" t="str">
        <f>IF(OR(A162="",AND(COUNTIF(K162:N162,B162)=0,K162&lt;&gt;"")),"",IFERROR(VLOOKUP(I162,'Caractéristique types de bagues'!A:G,7,FALSE),""))</f>
        <v/>
      </c>
      <c r="E162" s="16" t="str">
        <f>IF(OR(A162="",AND(COUNTIF(K162:N162,B162)=0,K162&lt;&gt;"")),"",IFERROR(VLOOKUP(O162,'Référenciel tailles de bague'!F:H,3,FALSE),""))</f>
        <v/>
      </c>
      <c r="F162" s="1" t="str">
        <f>IF(A162="","",IFERROR(VLOOKUP(A162,'Référenciel tailles de bague'!B:C,2,FALSE),"!! code espèce inconnu !!"))</f>
        <v/>
      </c>
      <c r="I162" s="13" t="str">
        <f>IF(A162="","",IF(AND(COUNTIF(K162:N162,B162)=0,K162&lt;&gt;""),"!! Préciser une catégorie parmi :",IFERROR(VLOOKUP(O162,'Référenciel tailles de bague'!F:G,2,FALSE),"")))</f>
        <v/>
      </c>
      <c r="J162" s="14" t="str">
        <f>IF(AND(COUNTIF(K162:N162,B162)=0,K162&lt;&gt;""),CONCATENATE("   ",K162,"     ",L162,"     ",M162,"     ",N162),IFERROR(IF(VLOOKUP(O162,'Référenciel tailles de bague'!F:I,4,FALSE)=0,"",VLOOKUP(O162,'Référenciel tailles de bague'!F:I,4,FALSE)),""))</f>
        <v/>
      </c>
      <c r="K162" s="9" t="str">
        <f>IF($A162="","",IFERROR(IF(VLOOKUP(A162,'Référenciel tailles de bague'!B:E,4,FALSE)=0,"",VLOOKUP(A162,'Référenciel tailles de bague'!B:E,4,FALSE)),""))</f>
        <v/>
      </c>
      <c r="L162" s="9" t="str">
        <f t="array" ref="L162">IF($A162="","",IFERROR(INDEX('Référenciel tailles de bague'!$E:$E,SMALL(IF('Référenciel tailles de bague'!$B:$B=$A162,ROW('Référenciel tailles de bague'!$B:$B)),2)),""))</f>
        <v/>
      </c>
      <c r="M162" s="9" t="str">
        <f t="array" ref="M162">IF($A162="","",IFERROR(INDEX('Référenciel tailles de bague'!$E:$E,SMALL(IF('Référenciel tailles de bague'!$B:$B=$A162,ROW('Référenciel tailles de bague'!$B:$B)),3)),""))</f>
        <v/>
      </c>
      <c r="N162" s="9" t="str">
        <f t="array" ref="N162">IF($A162="","",IFERROR(INDEX('Référenciel tailles de bague'!$E:$E,SMALL(IF('Référenciel tailles de bague'!$B:$B=$A162,ROW('Référenciel tailles de bague'!$B:$B)),4)),""))</f>
        <v/>
      </c>
      <c r="O162" s="9" t="str">
        <f t="shared" si="2"/>
        <v/>
      </c>
    </row>
    <row r="163" spans="3:15" x14ac:dyDescent="0.25">
      <c r="C163" s="16" t="str">
        <f>IF(OR(A163="",AND(COUNTIF(K163:N163,B163)=0,K163&lt;&gt;"")),"",IFERROR(VLOOKUP(I163,'Caractéristique types de bagues'!A:B,2,FALSE),""))</f>
        <v/>
      </c>
      <c r="D163" s="16" t="str">
        <f>IF(OR(A163="",AND(COUNTIF(K163:N163,B163)=0,K163&lt;&gt;"")),"",IFERROR(VLOOKUP(I163,'Caractéristique types de bagues'!A:G,7,FALSE),""))</f>
        <v/>
      </c>
      <c r="E163" s="16" t="str">
        <f>IF(OR(A163="",AND(COUNTIF(K163:N163,B163)=0,K163&lt;&gt;"")),"",IFERROR(VLOOKUP(O163,'Référenciel tailles de bague'!F:H,3,FALSE),""))</f>
        <v/>
      </c>
      <c r="F163" s="1" t="str">
        <f>IF(A163="","",IFERROR(VLOOKUP(A163,'Référenciel tailles de bague'!B:C,2,FALSE),"!! code espèce inconnu !!"))</f>
        <v/>
      </c>
      <c r="I163" s="13" t="str">
        <f>IF(A163="","",IF(AND(COUNTIF(K163:N163,B163)=0,K163&lt;&gt;""),"!! Préciser une catégorie parmi :",IFERROR(VLOOKUP(O163,'Référenciel tailles de bague'!F:G,2,FALSE),"")))</f>
        <v/>
      </c>
      <c r="J163" s="14" t="str">
        <f>IF(AND(COUNTIF(K163:N163,B163)=0,K163&lt;&gt;""),CONCATENATE("   ",K163,"     ",L163,"     ",M163,"     ",N163),IFERROR(IF(VLOOKUP(O163,'Référenciel tailles de bague'!F:I,4,FALSE)=0,"",VLOOKUP(O163,'Référenciel tailles de bague'!F:I,4,FALSE)),""))</f>
        <v/>
      </c>
      <c r="K163" s="9" t="str">
        <f>IF($A163="","",IFERROR(IF(VLOOKUP(A163,'Référenciel tailles de bague'!B:E,4,FALSE)=0,"",VLOOKUP(A163,'Référenciel tailles de bague'!B:E,4,FALSE)),""))</f>
        <v/>
      </c>
      <c r="L163" s="9" t="str">
        <f t="array" ref="L163">IF($A163="","",IFERROR(INDEX('Référenciel tailles de bague'!$E:$E,SMALL(IF('Référenciel tailles de bague'!$B:$B=$A163,ROW('Référenciel tailles de bague'!$B:$B)),2)),""))</f>
        <v/>
      </c>
      <c r="M163" s="9" t="str">
        <f t="array" ref="M163">IF($A163="","",IFERROR(INDEX('Référenciel tailles de bague'!$E:$E,SMALL(IF('Référenciel tailles de bague'!$B:$B=$A163,ROW('Référenciel tailles de bague'!$B:$B)),3)),""))</f>
        <v/>
      </c>
      <c r="N163" s="9" t="str">
        <f t="array" ref="N163">IF($A163="","",IFERROR(INDEX('Référenciel tailles de bague'!$E:$E,SMALL(IF('Référenciel tailles de bague'!$B:$B=$A163,ROW('Référenciel tailles de bague'!$B:$B)),4)),""))</f>
        <v/>
      </c>
      <c r="O163" s="9" t="str">
        <f t="shared" si="2"/>
        <v/>
      </c>
    </row>
    <row r="164" spans="3:15" x14ac:dyDescent="0.25">
      <c r="C164" s="16" t="str">
        <f>IF(OR(A164="",AND(COUNTIF(K164:N164,B164)=0,K164&lt;&gt;"")),"",IFERROR(VLOOKUP(I164,'Caractéristique types de bagues'!A:B,2,FALSE),""))</f>
        <v/>
      </c>
      <c r="D164" s="16" t="str">
        <f>IF(OR(A164="",AND(COUNTIF(K164:N164,B164)=0,K164&lt;&gt;"")),"",IFERROR(VLOOKUP(I164,'Caractéristique types de bagues'!A:G,7,FALSE),""))</f>
        <v/>
      </c>
      <c r="E164" s="16" t="str">
        <f>IF(OR(A164="",AND(COUNTIF(K164:N164,B164)=0,K164&lt;&gt;"")),"",IFERROR(VLOOKUP(O164,'Référenciel tailles de bague'!F:H,3,FALSE),""))</f>
        <v/>
      </c>
      <c r="F164" s="1" t="str">
        <f>IF(A164="","",IFERROR(VLOOKUP(A164,'Référenciel tailles de bague'!B:C,2,FALSE),"!! code espèce inconnu !!"))</f>
        <v/>
      </c>
      <c r="I164" s="13" t="str">
        <f>IF(A164="","",IF(AND(COUNTIF(K164:N164,B164)=0,K164&lt;&gt;""),"!! Préciser une catégorie parmi :",IFERROR(VLOOKUP(O164,'Référenciel tailles de bague'!F:G,2,FALSE),"")))</f>
        <v/>
      </c>
      <c r="J164" s="14" t="str">
        <f>IF(AND(COUNTIF(K164:N164,B164)=0,K164&lt;&gt;""),CONCATENATE("   ",K164,"     ",L164,"     ",M164,"     ",N164),IFERROR(IF(VLOOKUP(O164,'Référenciel tailles de bague'!F:I,4,FALSE)=0,"",VLOOKUP(O164,'Référenciel tailles de bague'!F:I,4,FALSE)),""))</f>
        <v/>
      </c>
      <c r="K164" s="9" t="str">
        <f>IF($A164="","",IFERROR(IF(VLOOKUP(A164,'Référenciel tailles de bague'!B:E,4,FALSE)=0,"",VLOOKUP(A164,'Référenciel tailles de bague'!B:E,4,FALSE)),""))</f>
        <v/>
      </c>
      <c r="L164" s="9" t="str">
        <f t="array" ref="L164">IF($A164="","",IFERROR(INDEX('Référenciel tailles de bague'!$E:$E,SMALL(IF('Référenciel tailles de bague'!$B:$B=$A164,ROW('Référenciel tailles de bague'!$B:$B)),2)),""))</f>
        <v/>
      </c>
      <c r="M164" s="9" t="str">
        <f t="array" ref="M164">IF($A164="","",IFERROR(INDEX('Référenciel tailles de bague'!$E:$E,SMALL(IF('Référenciel tailles de bague'!$B:$B=$A164,ROW('Référenciel tailles de bague'!$B:$B)),3)),""))</f>
        <v/>
      </c>
      <c r="N164" s="9" t="str">
        <f t="array" ref="N164">IF($A164="","",IFERROR(INDEX('Référenciel tailles de bague'!$E:$E,SMALL(IF('Référenciel tailles de bague'!$B:$B=$A164,ROW('Référenciel tailles de bague'!$B:$B)),4)),""))</f>
        <v/>
      </c>
      <c r="O164" s="9" t="str">
        <f t="shared" si="2"/>
        <v/>
      </c>
    </row>
    <row r="165" spans="3:15" x14ac:dyDescent="0.25">
      <c r="C165" s="16" t="str">
        <f>IF(OR(A165="",AND(COUNTIF(K165:N165,B165)=0,K165&lt;&gt;"")),"",IFERROR(VLOOKUP(I165,'Caractéristique types de bagues'!A:B,2,FALSE),""))</f>
        <v/>
      </c>
      <c r="D165" s="16" t="str">
        <f>IF(OR(A165="",AND(COUNTIF(K165:N165,B165)=0,K165&lt;&gt;"")),"",IFERROR(VLOOKUP(I165,'Caractéristique types de bagues'!A:G,7,FALSE),""))</f>
        <v/>
      </c>
      <c r="E165" s="16" t="str">
        <f>IF(OR(A165="",AND(COUNTIF(K165:N165,B165)=0,K165&lt;&gt;"")),"",IFERROR(VLOOKUP(O165,'Référenciel tailles de bague'!F:H,3,FALSE),""))</f>
        <v/>
      </c>
      <c r="F165" s="1" t="str">
        <f>IF(A165="","",IFERROR(VLOOKUP(A165,'Référenciel tailles de bague'!B:C,2,FALSE),"!! code espèce inconnu !!"))</f>
        <v/>
      </c>
      <c r="I165" s="13" t="str">
        <f>IF(A165="","",IF(AND(COUNTIF(K165:N165,B165)=0,K165&lt;&gt;""),"!! Préciser une catégorie parmi :",IFERROR(VLOOKUP(O165,'Référenciel tailles de bague'!F:G,2,FALSE),"")))</f>
        <v/>
      </c>
      <c r="J165" s="14" t="str">
        <f>IF(AND(COUNTIF(K165:N165,B165)=0,K165&lt;&gt;""),CONCATENATE("   ",K165,"     ",L165,"     ",M165,"     ",N165),IFERROR(IF(VLOOKUP(O165,'Référenciel tailles de bague'!F:I,4,FALSE)=0,"",VLOOKUP(O165,'Référenciel tailles de bague'!F:I,4,FALSE)),""))</f>
        <v/>
      </c>
      <c r="K165" s="9" t="str">
        <f>IF($A165="","",IFERROR(IF(VLOOKUP(A165,'Référenciel tailles de bague'!B:E,4,FALSE)=0,"",VLOOKUP(A165,'Référenciel tailles de bague'!B:E,4,FALSE)),""))</f>
        <v/>
      </c>
      <c r="L165" s="9" t="str">
        <f t="array" ref="L165">IF($A165="","",IFERROR(INDEX('Référenciel tailles de bague'!$E:$E,SMALL(IF('Référenciel tailles de bague'!$B:$B=$A165,ROW('Référenciel tailles de bague'!$B:$B)),2)),""))</f>
        <v/>
      </c>
      <c r="M165" s="9" t="str">
        <f t="array" ref="M165">IF($A165="","",IFERROR(INDEX('Référenciel tailles de bague'!$E:$E,SMALL(IF('Référenciel tailles de bague'!$B:$B=$A165,ROW('Référenciel tailles de bague'!$B:$B)),3)),""))</f>
        <v/>
      </c>
      <c r="N165" s="9" t="str">
        <f t="array" ref="N165">IF($A165="","",IFERROR(INDEX('Référenciel tailles de bague'!$E:$E,SMALL(IF('Référenciel tailles de bague'!$B:$B=$A165,ROW('Référenciel tailles de bague'!$B:$B)),4)),""))</f>
        <v/>
      </c>
      <c r="O165" s="9" t="str">
        <f t="shared" si="2"/>
        <v/>
      </c>
    </row>
    <row r="166" spans="3:15" x14ac:dyDescent="0.25">
      <c r="C166" s="16" t="str">
        <f>IF(OR(A166="",AND(COUNTIF(K166:N166,B166)=0,K166&lt;&gt;"")),"",IFERROR(VLOOKUP(I166,'Caractéristique types de bagues'!A:B,2,FALSE),""))</f>
        <v/>
      </c>
      <c r="D166" s="16" t="str">
        <f>IF(OR(A166="",AND(COUNTIF(K166:N166,B166)=0,K166&lt;&gt;"")),"",IFERROR(VLOOKUP(I166,'Caractéristique types de bagues'!A:G,7,FALSE),""))</f>
        <v/>
      </c>
      <c r="E166" s="16" t="str">
        <f>IF(OR(A166="",AND(COUNTIF(K166:N166,B166)=0,K166&lt;&gt;"")),"",IFERROR(VLOOKUP(O166,'Référenciel tailles de bague'!F:H,3,FALSE),""))</f>
        <v/>
      </c>
      <c r="F166" s="1" t="str">
        <f>IF(A166="","",IFERROR(VLOOKUP(A166,'Référenciel tailles de bague'!B:C,2,FALSE),"!! code espèce inconnu !!"))</f>
        <v/>
      </c>
      <c r="I166" s="13" t="str">
        <f>IF(A166="","",IF(AND(COUNTIF(K166:N166,B166)=0,K166&lt;&gt;""),"!! Préciser une catégorie parmi :",IFERROR(VLOOKUP(O166,'Référenciel tailles de bague'!F:G,2,FALSE),"")))</f>
        <v/>
      </c>
      <c r="J166" s="14" t="str">
        <f>IF(AND(COUNTIF(K166:N166,B166)=0,K166&lt;&gt;""),CONCATENATE("   ",K166,"     ",L166,"     ",M166,"     ",N166),IFERROR(IF(VLOOKUP(O166,'Référenciel tailles de bague'!F:I,4,FALSE)=0,"",VLOOKUP(O166,'Référenciel tailles de bague'!F:I,4,FALSE)),""))</f>
        <v/>
      </c>
      <c r="K166" s="9" t="str">
        <f>IF($A166="","",IFERROR(IF(VLOOKUP(A166,'Référenciel tailles de bague'!B:E,4,FALSE)=0,"",VLOOKUP(A166,'Référenciel tailles de bague'!B:E,4,FALSE)),""))</f>
        <v/>
      </c>
      <c r="L166" s="9" t="str">
        <f t="array" ref="L166">IF($A166="","",IFERROR(INDEX('Référenciel tailles de bague'!$E:$E,SMALL(IF('Référenciel tailles de bague'!$B:$B=$A166,ROW('Référenciel tailles de bague'!$B:$B)),2)),""))</f>
        <v/>
      </c>
      <c r="M166" s="9" t="str">
        <f t="array" ref="M166">IF($A166="","",IFERROR(INDEX('Référenciel tailles de bague'!$E:$E,SMALL(IF('Référenciel tailles de bague'!$B:$B=$A166,ROW('Référenciel tailles de bague'!$B:$B)),3)),""))</f>
        <v/>
      </c>
      <c r="N166" s="9" t="str">
        <f t="array" ref="N166">IF($A166="","",IFERROR(INDEX('Référenciel tailles de bague'!$E:$E,SMALL(IF('Référenciel tailles de bague'!$B:$B=$A166,ROW('Référenciel tailles de bague'!$B:$B)),4)),""))</f>
        <v/>
      </c>
      <c r="O166" s="9" t="str">
        <f t="shared" si="2"/>
        <v/>
      </c>
    </row>
    <row r="167" spans="3:15" x14ac:dyDescent="0.25">
      <c r="C167" s="16" t="str">
        <f>IF(OR(A167="",AND(COUNTIF(K167:N167,B167)=0,K167&lt;&gt;"")),"",IFERROR(VLOOKUP(I167,'Caractéristique types de bagues'!A:B,2,FALSE),""))</f>
        <v/>
      </c>
      <c r="D167" s="16" t="str">
        <f>IF(OR(A167="",AND(COUNTIF(K167:N167,B167)=0,K167&lt;&gt;"")),"",IFERROR(VLOOKUP(I167,'Caractéristique types de bagues'!A:G,7,FALSE),""))</f>
        <v/>
      </c>
      <c r="E167" s="16" t="str">
        <f>IF(OR(A167="",AND(COUNTIF(K167:N167,B167)=0,K167&lt;&gt;"")),"",IFERROR(VLOOKUP(O167,'Référenciel tailles de bague'!F:H,3,FALSE),""))</f>
        <v/>
      </c>
      <c r="F167" s="1" t="str">
        <f>IF(A167="","",IFERROR(VLOOKUP(A167,'Référenciel tailles de bague'!B:C,2,FALSE),"!! code espèce inconnu !!"))</f>
        <v/>
      </c>
      <c r="I167" s="13" t="str">
        <f>IF(A167="","",IF(AND(COUNTIF(K167:N167,B167)=0,K167&lt;&gt;""),"!! Préciser une catégorie parmi :",IFERROR(VLOOKUP(O167,'Référenciel tailles de bague'!F:G,2,FALSE),"")))</f>
        <v/>
      </c>
      <c r="J167" s="14" t="str">
        <f>IF(AND(COUNTIF(K167:N167,B167)=0,K167&lt;&gt;""),CONCATENATE("   ",K167,"     ",L167,"     ",M167,"     ",N167),IFERROR(IF(VLOOKUP(O167,'Référenciel tailles de bague'!F:I,4,FALSE)=0,"",VLOOKUP(O167,'Référenciel tailles de bague'!F:I,4,FALSE)),""))</f>
        <v/>
      </c>
      <c r="K167" s="9" t="str">
        <f>IF($A167="","",IFERROR(IF(VLOOKUP(A167,'Référenciel tailles de bague'!B:E,4,FALSE)=0,"",VLOOKUP(A167,'Référenciel tailles de bague'!B:E,4,FALSE)),""))</f>
        <v/>
      </c>
      <c r="L167" s="9" t="str">
        <f t="array" ref="L167">IF($A167="","",IFERROR(INDEX('Référenciel tailles de bague'!$E:$E,SMALL(IF('Référenciel tailles de bague'!$B:$B=$A167,ROW('Référenciel tailles de bague'!$B:$B)),2)),""))</f>
        <v/>
      </c>
      <c r="M167" s="9" t="str">
        <f t="array" ref="M167">IF($A167="","",IFERROR(INDEX('Référenciel tailles de bague'!$E:$E,SMALL(IF('Référenciel tailles de bague'!$B:$B=$A167,ROW('Référenciel tailles de bague'!$B:$B)),3)),""))</f>
        <v/>
      </c>
      <c r="N167" s="9" t="str">
        <f t="array" ref="N167">IF($A167="","",IFERROR(INDEX('Référenciel tailles de bague'!$E:$E,SMALL(IF('Référenciel tailles de bague'!$B:$B=$A167,ROW('Référenciel tailles de bague'!$B:$B)),4)),""))</f>
        <v/>
      </c>
      <c r="O167" s="9" t="str">
        <f t="shared" si="2"/>
        <v/>
      </c>
    </row>
    <row r="168" spans="3:15" x14ac:dyDescent="0.25">
      <c r="C168" s="16" t="str">
        <f>IF(OR(A168="",AND(COUNTIF(K168:N168,B168)=0,K168&lt;&gt;"")),"",IFERROR(VLOOKUP(I168,'Caractéristique types de bagues'!A:B,2,FALSE),""))</f>
        <v/>
      </c>
      <c r="D168" s="16" t="str">
        <f>IF(OR(A168="",AND(COUNTIF(K168:N168,B168)=0,K168&lt;&gt;"")),"",IFERROR(VLOOKUP(I168,'Caractéristique types de bagues'!A:G,7,FALSE),""))</f>
        <v/>
      </c>
      <c r="E168" s="16" t="str">
        <f>IF(OR(A168="",AND(COUNTIF(K168:N168,B168)=0,K168&lt;&gt;"")),"",IFERROR(VLOOKUP(O168,'Référenciel tailles de bague'!F:H,3,FALSE),""))</f>
        <v/>
      </c>
      <c r="F168" s="1" t="str">
        <f>IF(A168="","",IFERROR(VLOOKUP(A168,'Référenciel tailles de bague'!B:C,2,FALSE),"!! code espèce inconnu !!"))</f>
        <v/>
      </c>
      <c r="I168" s="13" t="str">
        <f>IF(A168="","",IF(AND(COUNTIF(K168:N168,B168)=0,K168&lt;&gt;""),"!! Préciser une catégorie parmi :",IFERROR(VLOOKUP(O168,'Référenciel tailles de bague'!F:G,2,FALSE),"")))</f>
        <v/>
      </c>
      <c r="J168" s="14" t="str">
        <f>IF(AND(COUNTIF(K168:N168,B168)=0,K168&lt;&gt;""),CONCATENATE("   ",K168,"     ",L168,"     ",M168,"     ",N168),IFERROR(IF(VLOOKUP(O168,'Référenciel tailles de bague'!F:I,4,FALSE)=0,"",VLOOKUP(O168,'Référenciel tailles de bague'!F:I,4,FALSE)),""))</f>
        <v/>
      </c>
      <c r="K168" s="9" t="str">
        <f>IF($A168="","",IFERROR(IF(VLOOKUP(A168,'Référenciel tailles de bague'!B:E,4,FALSE)=0,"",VLOOKUP(A168,'Référenciel tailles de bague'!B:E,4,FALSE)),""))</f>
        <v/>
      </c>
      <c r="L168" s="9" t="str">
        <f t="array" ref="L168">IF($A168="","",IFERROR(INDEX('Référenciel tailles de bague'!$E:$E,SMALL(IF('Référenciel tailles de bague'!$B:$B=$A168,ROW('Référenciel tailles de bague'!$B:$B)),2)),""))</f>
        <v/>
      </c>
      <c r="M168" s="9" t="str">
        <f t="array" ref="M168">IF($A168="","",IFERROR(INDEX('Référenciel tailles de bague'!$E:$E,SMALL(IF('Référenciel tailles de bague'!$B:$B=$A168,ROW('Référenciel tailles de bague'!$B:$B)),3)),""))</f>
        <v/>
      </c>
      <c r="N168" s="9" t="str">
        <f t="array" ref="N168">IF($A168="","",IFERROR(INDEX('Référenciel tailles de bague'!$E:$E,SMALL(IF('Référenciel tailles de bague'!$B:$B=$A168,ROW('Référenciel tailles de bague'!$B:$B)),4)),""))</f>
        <v/>
      </c>
      <c r="O168" s="9" t="str">
        <f t="shared" si="2"/>
        <v/>
      </c>
    </row>
    <row r="169" spans="3:15" x14ac:dyDescent="0.25">
      <c r="C169" s="16" t="str">
        <f>IF(OR(A169="",AND(COUNTIF(K169:N169,B169)=0,K169&lt;&gt;"")),"",IFERROR(VLOOKUP(I169,'Caractéristique types de bagues'!A:B,2,FALSE),""))</f>
        <v/>
      </c>
      <c r="D169" s="16" t="str">
        <f>IF(OR(A169="",AND(COUNTIF(K169:N169,B169)=0,K169&lt;&gt;"")),"",IFERROR(VLOOKUP(I169,'Caractéristique types de bagues'!A:G,7,FALSE),""))</f>
        <v/>
      </c>
      <c r="E169" s="16" t="str">
        <f>IF(OR(A169="",AND(COUNTIF(K169:N169,B169)=0,K169&lt;&gt;"")),"",IFERROR(VLOOKUP(O169,'Référenciel tailles de bague'!F:H,3,FALSE),""))</f>
        <v/>
      </c>
      <c r="F169" s="1" t="str">
        <f>IF(A169="","",IFERROR(VLOOKUP(A169,'Référenciel tailles de bague'!B:C,2,FALSE),"!! code espèce inconnu !!"))</f>
        <v/>
      </c>
      <c r="I169" s="13" t="str">
        <f>IF(A169="","",IF(AND(COUNTIF(K169:N169,B169)=0,K169&lt;&gt;""),"!! Préciser une catégorie parmi :",IFERROR(VLOOKUP(O169,'Référenciel tailles de bague'!F:G,2,FALSE),"")))</f>
        <v/>
      </c>
      <c r="J169" s="14" t="str">
        <f>IF(AND(COUNTIF(K169:N169,B169)=0,K169&lt;&gt;""),CONCATENATE("   ",K169,"     ",L169,"     ",M169,"     ",N169),IFERROR(IF(VLOOKUP(O169,'Référenciel tailles de bague'!F:I,4,FALSE)=0,"",VLOOKUP(O169,'Référenciel tailles de bague'!F:I,4,FALSE)),""))</f>
        <v/>
      </c>
      <c r="K169" s="9" t="str">
        <f>IF($A169="","",IFERROR(IF(VLOOKUP(A169,'Référenciel tailles de bague'!B:E,4,FALSE)=0,"",VLOOKUP(A169,'Référenciel tailles de bague'!B:E,4,FALSE)),""))</f>
        <v/>
      </c>
      <c r="L169" s="9" t="str">
        <f t="array" ref="L169">IF($A169="","",IFERROR(INDEX('Référenciel tailles de bague'!$E:$E,SMALL(IF('Référenciel tailles de bague'!$B:$B=$A169,ROW('Référenciel tailles de bague'!$B:$B)),2)),""))</f>
        <v/>
      </c>
      <c r="M169" s="9" t="str">
        <f t="array" ref="M169">IF($A169="","",IFERROR(INDEX('Référenciel tailles de bague'!$E:$E,SMALL(IF('Référenciel tailles de bague'!$B:$B=$A169,ROW('Référenciel tailles de bague'!$B:$B)),3)),""))</f>
        <v/>
      </c>
      <c r="N169" s="9" t="str">
        <f t="array" ref="N169">IF($A169="","",IFERROR(INDEX('Référenciel tailles de bague'!$E:$E,SMALL(IF('Référenciel tailles de bague'!$B:$B=$A169,ROW('Référenciel tailles de bague'!$B:$B)),4)),""))</f>
        <v/>
      </c>
      <c r="O169" s="9" t="str">
        <f t="shared" si="2"/>
        <v/>
      </c>
    </row>
    <row r="170" spans="3:15" x14ac:dyDescent="0.25">
      <c r="C170" s="16" t="str">
        <f>IF(OR(A170="",AND(COUNTIF(K170:N170,B170)=0,K170&lt;&gt;"")),"",IFERROR(VLOOKUP(I170,'Caractéristique types de bagues'!A:B,2,FALSE),""))</f>
        <v/>
      </c>
      <c r="D170" s="16" t="str">
        <f>IF(OR(A170="",AND(COUNTIF(K170:N170,B170)=0,K170&lt;&gt;"")),"",IFERROR(VLOOKUP(I170,'Caractéristique types de bagues'!A:G,7,FALSE),""))</f>
        <v/>
      </c>
      <c r="E170" s="16" t="str">
        <f>IF(OR(A170="",AND(COUNTIF(K170:N170,B170)=0,K170&lt;&gt;"")),"",IFERROR(VLOOKUP(O170,'Référenciel tailles de bague'!F:H,3,FALSE),""))</f>
        <v/>
      </c>
      <c r="F170" s="1" t="str">
        <f>IF(A170="","",IFERROR(VLOOKUP(A170,'Référenciel tailles de bague'!B:C,2,FALSE),"!! code espèce inconnu !!"))</f>
        <v/>
      </c>
      <c r="I170" s="13" t="str">
        <f>IF(A170="","",IF(AND(COUNTIF(K170:N170,B170)=0,K170&lt;&gt;""),"!! Préciser une catégorie parmi :",IFERROR(VLOOKUP(O170,'Référenciel tailles de bague'!F:G,2,FALSE),"")))</f>
        <v/>
      </c>
      <c r="J170" s="14" t="str">
        <f>IF(AND(COUNTIF(K170:N170,B170)=0,K170&lt;&gt;""),CONCATENATE("   ",K170,"     ",L170,"     ",M170,"     ",N170),IFERROR(IF(VLOOKUP(O170,'Référenciel tailles de bague'!F:I,4,FALSE)=0,"",VLOOKUP(O170,'Référenciel tailles de bague'!F:I,4,FALSE)),""))</f>
        <v/>
      </c>
      <c r="K170" s="9" t="str">
        <f>IF($A170="","",IFERROR(IF(VLOOKUP(A170,'Référenciel tailles de bague'!B:E,4,FALSE)=0,"",VLOOKUP(A170,'Référenciel tailles de bague'!B:E,4,FALSE)),""))</f>
        <v/>
      </c>
      <c r="L170" s="9" t="str">
        <f t="array" ref="L170">IF($A170="","",IFERROR(INDEX('Référenciel tailles de bague'!$E:$E,SMALL(IF('Référenciel tailles de bague'!$B:$B=$A170,ROW('Référenciel tailles de bague'!$B:$B)),2)),""))</f>
        <v/>
      </c>
      <c r="M170" s="9" t="str">
        <f t="array" ref="M170">IF($A170="","",IFERROR(INDEX('Référenciel tailles de bague'!$E:$E,SMALL(IF('Référenciel tailles de bague'!$B:$B=$A170,ROW('Référenciel tailles de bague'!$B:$B)),3)),""))</f>
        <v/>
      </c>
      <c r="N170" s="9" t="str">
        <f t="array" ref="N170">IF($A170="","",IFERROR(INDEX('Référenciel tailles de bague'!$E:$E,SMALL(IF('Référenciel tailles de bague'!$B:$B=$A170,ROW('Référenciel tailles de bague'!$B:$B)),4)),""))</f>
        <v/>
      </c>
      <c r="O170" s="9" t="str">
        <f t="shared" si="2"/>
        <v/>
      </c>
    </row>
    <row r="171" spans="3:15" x14ac:dyDescent="0.25">
      <c r="C171" s="16" t="str">
        <f>IF(OR(A171="",AND(COUNTIF(K171:N171,B171)=0,K171&lt;&gt;"")),"",IFERROR(VLOOKUP(I171,'Caractéristique types de bagues'!A:B,2,FALSE),""))</f>
        <v/>
      </c>
      <c r="D171" s="16" t="str">
        <f>IF(OR(A171="",AND(COUNTIF(K171:N171,B171)=0,K171&lt;&gt;"")),"",IFERROR(VLOOKUP(I171,'Caractéristique types de bagues'!A:G,7,FALSE),""))</f>
        <v/>
      </c>
      <c r="E171" s="16" t="str">
        <f>IF(OR(A171="",AND(COUNTIF(K171:N171,B171)=0,K171&lt;&gt;"")),"",IFERROR(VLOOKUP(O171,'Référenciel tailles de bague'!F:H,3,FALSE),""))</f>
        <v/>
      </c>
      <c r="F171" s="1" t="str">
        <f>IF(A171="","",IFERROR(VLOOKUP(A171,'Référenciel tailles de bague'!B:C,2,FALSE),"!! code espèce inconnu !!"))</f>
        <v/>
      </c>
      <c r="I171" s="13" t="str">
        <f>IF(A171="","",IF(AND(COUNTIF(K171:N171,B171)=0,K171&lt;&gt;""),"!! Préciser une catégorie parmi :",IFERROR(VLOOKUP(O171,'Référenciel tailles de bague'!F:G,2,FALSE),"")))</f>
        <v/>
      </c>
      <c r="J171" s="14" t="str">
        <f>IF(AND(COUNTIF(K171:N171,B171)=0,K171&lt;&gt;""),CONCATENATE("   ",K171,"     ",L171,"     ",M171,"     ",N171),IFERROR(IF(VLOOKUP(O171,'Référenciel tailles de bague'!F:I,4,FALSE)=0,"",VLOOKUP(O171,'Référenciel tailles de bague'!F:I,4,FALSE)),""))</f>
        <v/>
      </c>
      <c r="K171" s="9" t="str">
        <f>IF($A171="","",IFERROR(IF(VLOOKUP(A171,'Référenciel tailles de bague'!B:E,4,FALSE)=0,"",VLOOKUP(A171,'Référenciel tailles de bague'!B:E,4,FALSE)),""))</f>
        <v/>
      </c>
      <c r="L171" s="9" t="str">
        <f t="array" ref="L171">IF($A171="","",IFERROR(INDEX('Référenciel tailles de bague'!$E:$E,SMALL(IF('Référenciel tailles de bague'!$B:$B=$A171,ROW('Référenciel tailles de bague'!$B:$B)),2)),""))</f>
        <v/>
      </c>
      <c r="M171" s="9" t="str">
        <f t="array" ref="M171">IF($A171="","",IFERROR(INDEX('Référenciel tailles de bague'!$E:$E,SMALL(IF('Référenciel tailles de bague'!$B:$B=$A171,ROW('Référenciel tailles de bague'!$B:$B)),3)),""))</f>
        <v/>
      </c>
      <c r="N171" s="9" t="str">
        <f t="array" ref="N171">IF($A171="","",IFERROR(INDEX('Référenciel tailles de bague'!$E:$E,SMALL(IF('Référenciel tailles de bague'!$B:$B=$A171,ROW('Référenciel tailles de bague'!$B:$B)),4)),""))</f>
        <v/>
      </c>
      <c r="O171" s="9" t="str">
        <f t="shared" si="2"/>
        <v/>
      </c>
    </row>
    <row r="172" spans="3:15" x14ac:dyDescent="0.25">
      <c r="C172" s="16" t="str">
        <f>IF(OR(A172="",AND(COUNTIF(K172:N172,B172)=0,K172&lt;&gt;"")),"",IFERROR(VLOOKUP(I172,'Caractéristique types de bagues'!A:B,2,FALSE),""))</f>
        <v/>
      </c>
      <c r="D172" s="16" t="str">
        <f>IF(OR(A172="",AND(COUNTIF(K172:N172,B172)=0,K172&lt;&gt;"")),"",IFERROR(VLOOKUP(I172,'Caractéristique types de bagues'!A:G,7,FALSE),""))</f>
        <v/>
      </c>
      <c r="E172" s="16" t="str">
        <f>IF(OR(A172="",AND(COUNTIF(K172:N172,B172)=0,K172&lt;&gt;"")),"",IFERROR(VLOOKUP(O172,'Référenciel tailles de bague'!F:H,3,FALSE),""))</f>
        <v/>
      </c>
      <c r="F172" s="1" t="str">
        <f>IF(A172="","",IFERROR(VLOOKUP(A172,'Référenciel tailles de bague'!B:C,2,FALSE),"!! code espèce inconnu !!"))</f>
        <v/>
      </c>
      <c r="I172" s="13" t="str">
        <f>IF(A172="","",IF(AND(COUNTIF(K172:N172,B172)=0,K172&lt;&gt;""),"!! Préciser une catégorie parmi :",IFERROR(VLOOKUP(O172,'Référenciel tailles de bague'!F:G,2,FALSE),"")))</f>
        <v/>
      </c>
      <c r="J172" s="14" t="str">
        <f>IF(AND(COUNTIF(K172:N172,B172)=0,K172&lt;&gt;""),CONCATENATE("   ",K172,"     ",L172,"     ",M172,"     ",N172),IFERROR(IF(VLOOKUP(O172,'Référenciel tailles de bague'!F:I,4,FALSE)=0,"",VLOOKUP(O172,'Référenciel tailles de bague'!F:I,4,FALSE)),""))</f>
        <v/>
      </c>
      <c r="K172" s="9" t="str">
        <f>IF($A172="","",IFERROR(IF(VLOOKUP(A172,'Référenciel tailles de bague'!B:E,4,FALSE)=0,"",VLOOKUP(A172,'Référenciel tailles de bague'!B:E,4,FALSE)),""))</f>
        <v/>
      </c>
      <c r="L172" s="9" t="str">
        <f t="array" ref="L172">IF($A172="","",IFERROR(INDEX('Référenciel tailles de bague'!$E:$E,SMALL(IF('Référenciel tailles de bague'!$B:$B=$A172,ROW('Référenciel tailles de bague'!$B:$B)),2)),""))</f>
        <v/>
      </c>
      <c r="M172" s="9" t="str">
        <f t="array" ref="M172">IF($A172="","",IFERROR(INDEX('Référenciel tailles de bague'!$E:$E,SMALL(IF('Référenciel tailles de bague'!$B:$B=$A172,ROW('Référenciel tailles de bague'!$B:$B)),3)),""))</f>
        <v/>
      </c>
      <c r="N172" s="9" t="str">
        <f t="array" ref="N172">IF($A172="","",IFERROR(INDEX('Référenciel tailles de bague'!$E:$E,SMALL(IF('Référenciel tailles de bague'!$B:$B=$A172,ROW('Référenciel tailles de bague'!$B:$B)),4)),""))</f>
        <v/>
      </c>
      <c r="O172" s="9" t="str">
        <f t="shared" si="2"/>
        <v/>
      </c>
    </row>
    <row r="173" spans="3:15" x14ac:dyDescent="0.25">
      <c r="C173" s="16" t="str">
        <f>IF(OR(A173="",AND(COUNTIF(K173:N173,B173)=0,K173&lt;&gt;"")),"",IFERROR(VLOOKUP(I173,'Caractéristique types de bagues'!A:B,2,FALSE),""))</f>
        <v/>
      </c>
      <c r="D173" s="16" t="str">
        <f>IF(OR(A173="",AND(COUNTIF(K173:N173,B173)=0,K173&lt;&gt;"")),"",IFERROR(VLOOKUP(I173,'Caractéristique types de bagues'!A:G,7,FALSE),""))</f>
        <v/>
      </c>
      <c r="E173" s="16" t="str">
        <f>IF(OR(A173="",AND(COUNTIF(K173:N173,B173)=0,K173&lt;&gt;"")),"",IFERROR(VLOOKUP(O173,'Référenciel tailles de bague'!F:H,3,FALSE),""))</f>
        <v/>
      </c>
      <c r="F173" s="1" t="str">
        <f>IF(A173="","",IFERROR(VLOOKUP(A173,'Référenciel tailles de bague'!B:C,2,FALSE),"!! code espèce inconnu !!"))</f>
        <v/>
      </c>
      <c r="I173" s="13" t="str">
        <f>IF(A173="","",IF(AND(COUNTIF(K173:N173,B173)=0,K173&lt;&gt;""),"!! Préciser une catégorie parmi :",IFERROR(VLOOKUP(O173,'Référenciel tailles de bague'!F:G,2,FALSE),"")))</f>
        <v/>
      </c>
      <c r="J173" s="14" t="str">
        <f>IF(AND(COUNTIF(K173:N173,B173)=0,K173&lt;&gt;""),CONCATENATE("   ",K173,"     ",L173,"     ",M173,"     ",N173),IFERROR(IF(VLOOKUP(O173,'Référenciel tailles de bague'!F:I,4,FALSE)=0,"",VLOOKUP(O173,'Référenciel tailles de bague'!F:I,4,FALSE)),""))</f>
        <v/>
      </c>
      <c r="K173" s="9" t="str">
        <f>IF($A173="","",IFERROR(IF(VLOOKUP(A173,'Référenciel tailles de bague'!B:E,4,FALSE)=0,"",VLOOKUP(A173,'Référenciel tailles de bague'!B:E,4,FALSE)),""))</f>
        <v/>
      </c>
      <c r="L173" s="9" t="str">
        <f t="array" ref="L173">IF($A173="","",IFERROR(INDEX('Référenciel tailles de bague'!$E:$E,SMALL(IF('Référenciel tailles de bague'!$B:$B=$A173,ROW('Référenciel tailles de bague'!$B:$B)),2)),""))</f>
        <v/>
      </c>
      <c r="M173" s="9" t="str">
        <f t="array" ref="M173">IF($A173="","",IFERROR(INDEX('Référenciel tailles de bague'!$E:$E,SMALL(IF('Référenciel tailles de bague'!$B:$B=$A173,ROW('Référenciel tailles de bague'!$B:$B)),3)),""))</f>
        <v/>
      </c>
      <c r="N173" s="9" t="str">
        <f t="array" ref="N173">IF($A173="","",IFERROR(INDEX('Référenciel tailles de bague'!$E:$E,SMALL(IF('Référenciel tailles de bague'!$B:$B=$A173,ROW('Référenciel tailles de bague'!$B:$B)),4)),""))</f>
        <v/>
      </c>
      <c r="O173" s="9" t="str">
        <f t="shared" si="2"/>
        <v/>
      </c>
    </row>
    <row r="174" spans="3:15" x14ac:dyDescent="0.25">
      <c r="C174" s="16" t="str">
        <f>IF(OR(A174="",AND(COUNTIF(K174:N174,B174)=0,K174&lt;&gt;"")),"",IFERROR(VLOOKUP(I174,'Caractéristique types de bagues'!A:B,2,FALSE),""))</f>
        <v/>
      </c>
      <c r="D174" s="16" t="str">
        <f>IF(OR(A174="",AND(COUNTIF(K174:N174,B174)=0,K174&lt;&gt;"")),"",IFERROR(VLOOKUP(I174,'Caractéristique types de bagues'!A:G,7,FALSE),""))</f>
        <v/>
      </c>
      <c r="E174" s="16" t="str">
        <f>IF(OR(A174="",AND(COUNTIF(K174:N174,B174)=0,K174&lt;&gt;"")),"",IFERROR(VLOOKUP(O174,'Référenciel tailles de bague'!F:H,3,FALSE),""))</f>
        <v/>
      </c>
      <c r="F174" s="1" t="str">
        <f>IF(A174="","",IFERROR(VLOOKUP(A174,'Référenciel tailles de bague'!B:C,2,FALSE),"!! code espèce inconnu !!"))</f>
        <v/>
      </c>
      <c r="I174" s="13" t="str">
        <f>IF(A174="","",IF(AND(COUNTIF(K174:N174,B174)=0,K174&lt;&gt;""),"!! Préciser une catégorie parmi :",IFERROR(VLOOKUP(O174,'Référenciel tailles de bague'!F:G,2,FALSE),"")))</f>
        <v/>
      </c>
      <c r="J174" s="14" t="str">
        <f>IF(AND(COUNTIF(K174:N174,B174)=0,K174&lt;&gt;""),CONCATENATE("   ",K174,"     ",L174,"     ",M174,"     ",N174),IFERROR(IF(VLOOKUP(O174,'Référenciel tailles de bague'!F:I,4,FALSE)=0,"",VLOOKUP(O174,'Référenciel tailles de bague'!F:I,4,FALSE)),""))</f>
        <v/>
      </c>
      <c r="K174" s="9" t="str">
        <f>IF($A174="","",IFERROR(IF(VLOOKUP(A174,'Référenciel tailles de bague'!B:E,4,FALSE)=0,"",VLOOKUP(A174,'Référenciel tailles de bague'!B:E,4,FALSE)),""))</f>
        <v/>
      </c>
      <c r="L174" s="9" t="str">
        <f t="array" ref="L174">IF($A174="","",IFERROR(INDEX('Référenciel tailles de bague'!$E:$E,SMALL(IF('Référenciel tailles de bague'!$B:$B=$A174,ROW('Référenciel tailles de bague'!$B:$B)),2)),""))</f>
        <v/>
      </c>
      <c r="M174" s="9" t="str">
        <f t="array" ref="M174">IF($A174="","",IFERROR(INDEX('Référenciel tailles de bague'!$E:$E,SMALL(IF('Référenciel tailles de bague'!$B:$B=$A174,ROW('Référenciel tailles de bague'!$B:$B)),3)),""))</f>
        <v/>
      </c>
      <c r="N174" s="9" t="str">
        <f t="array" ref="N174">IF($A174="","",IFERROR(INDEX('Référenciel tailles de bague'!$E:$E,SMALL(IF('Référenciel tailles de bague'!$B:$B=$A174,ROW('Référenciel tailles de bague'!$B:$B)),4)),""))</f>
        <v/>
      </c>
      <c r="O174" s="9" t="str">
        <f t="shared" si="2"/>
        <v/>
      </c>
    </row>
    <row r="175" spans="3:15" x14ac:dyDescent="0.25">
      <c r="C175" s="16" t="str">
        <f>IF(OR(A175="",AND(COUNTIF(K175:N175,B175)=0,K175&lt;&gt;"")),"",IFERROR(VLOOKUP(I175,'Caractéristique types de bagues'!A:B,2,FALSE),""))</f>
        <v/>
      </c>
      <c r="D175" s="16" t="str">
        <f>IF(OR(A175="",AND(COUNTIF(K175:N175,B175)=0,K175&lt;&gt;"")),"",IFERROR(VLOOKUP(I175,'Caractéristique types de bagues'!A:G,7,FALSE),""))</f>
        <v/>
      </c>
      <c r="E175" s="16" t="str">
        <f>IF(OR(A175="",AND(COUNTIF(K175:N175,B175)=0,K175&lt;&gt;"")),"",IFERROR(VLOOKUP(O175,'Référenciel tailles de bague'!F:H,3,FALSE),""))</f>
        <v/>
      </c>
      <c r="F175" s="1" t="str">
        <f>IF(A175="","",IFERROR(VLOOKUP(A175,'Référenciel tailles de bague'!B:C,2,FALSE),"!! code espèce inconnu !!"))</f>
        <v/>
      </c>
      <c r="I175" s="13" t="str">
        <f>IF(A175="","",IF(AND(COUNTIF(K175:N175,B175)=0,K175&lt;&gt;""),"!! Préciser une catégorie parmi :",IFERROR(VLOOKUP(O175,'Référenciel tailles de bague'!F:G,2,FALSE),"")))</f>
        <v/>
      </c>
      <c r="J175" s="14" t="str">
        <f>IF(AND(COUNTIF(K175:N175,B175)=0,K175&lt;&gt;""),CONCATENATE("   ",K175,"     ",L175,"     ",M175,"     ",N175),IFERROR(IF(VLOOKUP(O175,'Référenciel tailles de bague'!F:I,4,FALSE)=0,"",VLOOKUP(O175,'Référenciel tailles de bague'!F:I,4,FALSE)),""))</f>
        <v/>
      </c>
      <c r="K175" s="9" t="str">
        <f>IF($A175="","",IFERROR(IF(VLOOKUP(A175,'Référenciel tailles de bague'!B:E,4,FALSE)=0,"",VLOOKUP(A175,'Référenciel tailles de bague'!B:E,4,FALSE)),""))</f>
        <v/>
      </c>
      <c r="L175" s="9" t="str">
        <f t="array" ref="L175">IF($A175="","",IFERROR(INDEX('Référenciel tailles de bague'!$E:$E,SMALL(IF('Référenciel tailles de bague'!$B:$B=$A175,ROW('Référenciel tailles de bague'!$B:$B)),2)),""))</f>
        <v/>
      </c>
      <c r="M175" s="9" t="str">
        <f t="array" ref="M175">IF($A175="","",IFERROR(INDEX('Référenciel tailles de bague'!$E:$E,SMALL(IF('Référenciel tailles de bague'!$B:$B=$A175,ROW('Référenciel tailles de bague'!$B:$B)),3)),""))</f>
        <v/>
      </c>
      <c r="N175" s="9" t="str">
        <f t="array" ref="N175">IF($A175="","",IFERROR(INDEX('Référenciel tailles de bague'!$E:$E,SMALL(IF('Référenciel tailles de bague'!$B:$B=$A175,ROW('Référenciel tailles de bague'!$B:$B)),4)),""))</f>
        <v/>
      </c>
      <c r="O175" s="9" t="str">
        <f t="shared" si="2"/>
        <v/>
      </c>
    </row>
    <row r="176" spans="3:15" x14ac:dyDescent="0.25">
      <c r="C176" s="16" t="str">
        <f>IF(OR(A176="",AND(COUNTIF(K176:N176,B176)=0,K176&lt;&gt;"")),"",IFERROR(VLOOKUP(I176,'Caractéristique types de bagues'!A:B,2,FALSE),""))</f>
        <v/>
      </c>
      <c r="D176" s="16" t="str">
        <f>IF(OR(A176="",AND(COUNTIF(K176:N176,B176)=0,K176&lt;&gt;"")),"",IFERROR(VLOOKUP(I176,'Caractéristique types de bagues'!A:G,7,FALSE),""))</f>
        <v/>
      </c>
      <c r="E176" s="16" t="str">
        <f>IF(OR(A176="",AND(COUNTIF(K176:N176,B176)=0,K176&lt;&gt;"")),"",IFERROR(VLOOKUP(O176,'Référenciel tailles de bague'!F:H,3,FALSE),""))</f>
        <v/>
      </c>
      <c r="F176" s="1" t="str">
        <f>IF(A176="","",IFERROR(VLOOKUP(A176,'Référenciel tailles de bague'!B:C,2,FALSE),"!! code espèce inconnu !!"))</f>
        <v/>
      </c>
      <c r="I176" s="13" t="str">
        <f>IF(A176="","",IF(AND(COUNTIF(K176:N176,B176)=0,K176&lt;&gt;""),"!! Préciser une catégorie parmi :",IFERROR(VLOOKUP(O176,'Référenciel tailles de bague'!F:G,2,FALSE),"")))</f>
        <v/>
      </c>
      <c r="J176" s="14" t="str">
        <f>IF(AND(COUNTIF(K176:N176,B176)=0,K176&lt;&gt;""),CONCATENATE("   ",K176,"     ",L176,"     ",M176,"     ",N176),IFERROR(IF(VLOOKUP(O176,'Référenciel tailles de bague'!F:I,4,FALSE)=0,"",VLOOKUP(O176,'Référenciel tailles de bague'!F:I,4,FALSE)),""))</f>
        <v/>
      </c>
      <c r="K176" s="9" t="str">
        <f>IF($A176="","",IFERROR(IF(VLOOKUP(A176,'Référenciel tailles de bague'!B:E,4,FALSE)=0,"",VLOOKUP(A176,'Référenciel tailles de bague'!B:E,4,FALSE)),""))</f>
        <v/>
      </c>
      <c r="L176" s="9" t="str">
        <f t="array" ref="L176">IF($A176="","",IFERROR(INDEX('Référenciel tailles de bague'!$E:$E,SMALL(IF('Référenciel tailles de bague'!$B:$B=$A176,ROW('Référenciel tailles de bague'!$B:$B)),2)),""))</f>
        <v/>
      </c>
      <c r="M176" s="9" t="str">
        <f t="array" ref="M176">IF($A176="","",IFERROR(INDEX('Référenciel tailles de bague'!$E:$E,SMALL(IF('Référenciel tailles de bague'!$B:$B=$A176,ROW('Référenciel tailles de bague'!$B:$B)),3)),""))</f>
        <v/>
      </c>
      <c r="N176" s="9" t="str">
        <f t="array" ref="N176">IF($A176="","",IFERROR(INDEX('Référenciel tailles de bague'!$E:$E,SMALL(IF('Référenciel tailles de bague'!$B:$B=$A176,ROW('Référenciel tailles de bague'!$B:$B)),4)),""))</f>
        <v/>
      </c>
      <c r="O176" s="9" t="str">
        <f t="shared" si="2"/>
        <v/>
      </c>
    </row>
    <row r="177" spans="3:15" x14ac:dyDescent="0.25">
      <c r="C177" s="16" t="str">
        <f>IF(OR(A177="",AND(COUNTIF(K177:N177,B177)=0,K177&lt;&gt;"")),"",IFERROR(VLOOKUP(I177,'Caractéristique types de bagues'!A:B,2,FALSE),""))</f>
        <v/>
      </c>
      <c r="D177" s="16" t="str">
        <f>IF(OR(A177="",AND(COUNTIF(K177:N177,B177)=0,K177&lt;&gt;"")),"",IFERROR(VLOOKUP(I177,'Caractéristique types de bagues'!A:G,7,FALSE),""))</f>
        <v/>
      </c>
      <c r="E177" s="16" t="str">
        <f>IF(OR(A177="",AND(COUNTIF(K177:N177,B177)=0,K177&lt;&gt;"")),"",IFERROR(VLOOKUP(O177,'Référenciel tailles de bague'!F:H,3,FALSE),""))</f>
        <v/>
      </c>
      <c r="F177" s="1" t="str">
        <f>IF(A177="","",IFERROR(VLOOKUP(A177,'Référenciel tailles de bague'!B:C,2,FALSE),"!! code espèce inconnu !!"))</f>
        <v/>
      </c>
      <c r="I177" s="13" t="str">
        <f>IF(A177="","",IF(AND(COUNTIF(K177:N177,B177)=0,K177&lt;&gt;""),"!! Préciser une catégorie parmi :",IFERROR(VLOOKUP(O177,'Référenciel tailles de bague'!F:G,2,FALSE),"")))</f>
        <v/>
      </c>
      <c r="J177" s="14" t="str">
        <f>IF(AND(COUNTIF(K177:N177,B177)=0,K177&lt;&gt;""),CONCATENATE("   ",K177,"     ",L177,"     ",M177,"     ",N177),IFERROR(IF(VLOOKUP(O177,'Référenciel tailles de bague'!F:I,4,FALSE)=0,"",VLOOKUP(O177,'Référenciel tailles de bague'!F:I,4,FALSE)),""))</f>
        <v/>
      </c>
      <c r="K177" s="9" t="str">
        <f>IF($A177="","",IFERROR(IF(VLOOKUP(A177,'Référenciel tailles de bague'!B:E,4,FALSE)=0,"",VLOOKUP(A177,'Référenciel tailles de bague'!B:E,4,FALSE)),""))</f>
        <v/>
      </c>
      <c r="L177" s="9" t="str">
        <f t="array" ref="L177">IF($A177="","",IFERROR(INDEX('Référenciel tailles de bague'!$E:$E,SMALL(IF('Référenciel tailles de bague'!$B:$B=$A177,ROW('Référenciel tailles de bague'!$B:$B)),2)),""))</f>
        <v/>
      </c>
      <c r="M177" s="9" t="str">
        <f t="array" ref="M177">IF($A177="","",IFERROR(INDEX('Référenciel tailles de bague'!$E:$E,SMALL(IF('Référenciel tailles de bague'!$B:$B=$A177,ROW('Référenciel tailles de bague'!$B:$B)),3)),""))</f>
        <v/>
      </c>
      <c r="N177" s="9" t="str">
        <f t="array" ref="N177">IF($A177="","",IFERROR(INDEX('Référenciel tailles de bague'!$E:$E,SMALL(IF('Référenciel tailles de bague'!$B:$B=$A177,ROW('Référenciel tailles de bague'!$B:$B)),4)),""))</f>
        <v/>
      </c>
      <c r="O177" s="9" t="str">
        <f t="shared" si="2"/>
        <v/>
      </c>
    </row>
    <row r="178" spans="3:15" x14ac:dyDescent="0.25">
      <c r="C178" s="16" t="str">
        <f>IF(OR(A178="",AND(COUNTIF(K178:N178,B178)=0,K178&lt;&gt;"")),"",IFERROR(VLOOKUP(I178,'Caractéristique types de bagues'!A:B,2,FALSE),""))</f>
        <v/>
      </c>
      <c r="D178" s="16" t="str">
        <f>IF(OR(A178="",AND(COUNTIF(K178:N178,B178)=0,K178&lt;&gt;"")),"",IFERROR(VLOOKUP(I178,'Caractéristique types de bagues'!A:G,7,FALSE),""))</f>
        <v/>
      </c>
      <c r="E178" s="16" t="str">
        <f>IF(OR(A178="",AND(COUNTIF(K178:N178,B178)=0,K178&lt;&gt;"")),"",IFERROR(VLOOKUP(O178,'Référenciel tailles de bague'!F:H,3,FALSE),""))</f>
        <v/>
      </c>
      <c r="F178" s="1" t="str">
        <f>IF(A178="","",IFERROR(VLOOKUP(A178,'Référenciel tailles de bague'!B:C,2,FALSE),"!! code espèce inconnu !!"))</f>
        <v/>
      </c>
      <c r="I178" s="13" t="str">
        <f>IF(A178="","",IF(AND(COUNTIF(K178:N178,B178)=0,K178&lt;&gt;""),"!! Préciser une catégorie parmi :",IFERROR(VLOOKUP(O178,'Référenciel tailles de bague'!F:G,2,FALSE),"")))</f>
        <v/>
      </c>
      <c r="J178" s="14" t="str">
        <f>IF(AND(COUNTIF(K178:N178,B178)=0,K178&lt;&gt;""),CONCATENATE("   ",K178,"     ",L178,"     ",M178,"     ",N178),IFERROR(IF(VLOOKUP(O178,'Référenciel tailles de bague'!F:I,4,FALSE)=0,"",VLOOKUP(O178,'Référenciel tailles de bague'!F:I,4,FALSE)),""))</f>
        <v/>
      </c>
      <c r="K178" s="9" t="str">
        <f>IF($A178="","",IFERROR(IF(VLOOKUP(A178,'Référenciel tailles de bague'!B:E,4,FALSE)=0,"",VLOOKUP(A178,'Référenciel tailles de bague'!B:E,4,FALSE)),""))</f>
        <v/>
      </c>
      <c r="L178" s="9" t="str">
        <f t="array" ref="L178">IF($A178="","",IFERROR(INDEX('Référenciel tailles de bague'!$E:$E,SMALL(IF('Référenciel tailles de bague'!$B:$B=$A178,ROW('Référenciel tailles de bague'!$B:$B)),2)),""))</f>
        <v/>
      </c>
      <c r="M178" s="9" t="str">
        <f t="array" ref="M178">IF($A178="","",IFERROR(INDEX('Référenciel tailles de bague'!$E:$E,SMALL(IF('Référenciel tailles de bague'!$B:$B=$A178,ROW('Référenciel tailles de bague'!$B:$B)),3)),""))</f>
        <v/>
      </c>
      <c r="N178" s="9" t="str">
        <f t="array" ref="N178">IF($A178="","",IFERROR(INDEX('Référenciel tailles de bague'!$E:$E,SMALL(IF('Référenciel tailles de bague'!$B:$B=$A178,ROW('Référenciel tailles de bague'!$B:$B)),4)),""))</f>
        <v/>
      </c>
      <c r="O178" s="9" t="str">
        <f t="shared" si="2"/>
        <v/>
      </c>
    </row>
    <row r="179" spans="3:15" x14ac:dyDescent="0.25">
      <c r="C179" s="16" t="str">
        <f>IF(OR(A179="",AND(COUNTIF(K179:N179,B179)=0,K179&lt;&gt;"")),"",IFERROR(VLOOKUP(I179,'Caractéristique types de bagues'!A:B,2,FALSE),""))</f>
        <v/>
      </c>
      <c r="D179" s="16" t="str">
        <f>IF(OR(A179="",AND(COUNTIF(K179:N179,B179)=0,K179&lt;&gt;"")),"",IFERROR(VLOOKUP(I179,'Caractéristique types de bagues'!A:G,7,FALSE),""))</f>
        <v/>
      </c>
      <c r="E179" s="16" t="str">
        <f>IF(OR(A179="",AND(COUNTIF(K179:N179,B179)=0,K179&lt;&gt;"")),"",IFERROR(VLOOKUP(O179,'Référenciel tailles de bague'!F:H,3,FALSE),""))</f>
        <v/>
      </c>
      <c r="F179" s="1" t="str">
        <f>IF(A179="","",IFERROR(VLOOKUP(A179,'Référenciel tailles de bague'!B:C,2,FALSE),"!! code espèce inconnu !!"))</f>
        <v/>
      </c>
      <c r="I179" s="13" t="str">
        <f>IF(A179="","",IF(AND(COUNTIF(K179:N179,B179)=0,K179&lt;&gt;""),"!! Préciser une catégorie parmi :",IFERROR(VLOOKUP(O179,'Référenciel tailles de bague'!F:G,2,FALSE),"")))</f>
        <v/>
      </c>
      <c r="J179" s="14" t="str">
        <f>IF(AND(COUNTIF(K179:N179,B179)=0,K179&lt;&gt;""),CONCATENATE("   ",K179,"     ",L179,"     ",M179,"     ",N179),IFERROR(IF(VLOOKUP(O179,'Référenciel tailles de bague'!F:I,4,FALSE)=0,"",VLOOKUP(O179,'Référenciel tailles de bague'!F:I,4,FALSE)),""))</f>
        <v/>
      </c>
      <c r="K179" s="9" t="str">
        <f>IF($A179="","",IFERROR(IF(VLOOKUP(A179,'Référenciel tailles de bague'!B:E,4,FALSE)=0,"",VLOOKUP(A179,'Référenciel tailles de bague'!B:E,4,FALSE)),""))</f>
        <v/>
      </c>
      <c r="L179" s="9" t="str">
        <f t="array" ref="L179">IF($A179="","",IFERROR(INDEX('Référenciel tailles de bague'!$E:$E,SMALL(IF('Référenciel tailles de bague'!$B:$B=$A179,ROW('Référenciel tailles de bague'!$B:$B)),2)),""))</f>
        <v/>
      </c>
      <c r="M179" s="9" t="str">
        <f t="array" ref="M179">IF($A179="","",IFERROR(INDEX('Référenciel tailles de bague'!$E:$E,SMALL(IF('Référenciel tailles de bague'!$B:$B=$A179,ROW('Référenciel tailles de bague'!$B:$B)),3)),""))</f>
        <v/>
      </c>
      <c r="N179" s="9" t="str">
        <f t="array" ref="N179">IF($A179="","",IFERROR(INDEX('Référenciel tailles de bague'!$E:$E,SMALL(IF('Référenciel tailles de bague'!$B:$B=$A179,ROW('Référenciel tailles de bague'!$B:$B)),4)),""))</f>
        <v/>
      </c>
      <c r="O179" s="9" t="str">
        <f t="shared" si="2"/>
        <v/>
      </c>
    </row>
    <row r="180" spans="3:15" x14ac:dyDescent="0.25">
      <c r="C180" s="16" t="str">
        <f>IF(OR(A180="",AND(COUNTIF(K180:N180,B180)=0,K180&lt;&gt;"")),"",IFERROR(VLOOKUP(I180,'Caractéristique types de bagues'!A:B,2,FALSE),""))</f>
        <v/>
      </c>
      <c r="D180" s="16" t="str">
        <f>IF(OR(A180="",AND(COUNTIF(K180:N180,B180)=0,K180&lt;&gt;"")),"",IFERROR(VLOOKUP(I180,'Caractéristique types de bagues'!A:G,7,FALSE),""))</f>
        <v/>
      </c>
      <c r="E180" s="16" t="str">
        <f>IF(OR(A180="",AND(COUNTIF(K180:N180,B180)=0,K180&lt;&gt;"")),"",IFERROR(VLOOKUP(O180,'Référenciel tailles de bague'!F:H,3,FALSE),""))</f>
        <v/>
      </c>
      <c r="F180" s="1" t="str">
        <f>IF(A180="","",IFERROR(VLOOKUP(A180,'Référenciel tailles de bague'!B:C,2,FALSE),"!! code espèce inconnu !!"))</f>
        <v/>
      </c>
      <c r="I180" s="13" t="str">
        <f>IF(A180="","",IF(AND(COUNTIF(K180:N180,B180)=0,K180&lt;&gt;""),"!! Préciser une catégorie parmi :",IFERROR(VLOOKUP(O180,'Référenciel tailles de bague'!F:G,2,FALSE),"")))</f>
        <v/>
      </c>
      <c r="J180" s="14" t="str">
        <f>IF(AND(COUNTIF(K180:N180,B180)=0,K180&lt;&gt;""),CONCATENATE("   ",K180,"     ",L180,"     ",M180,"     ",N180),IFERROR(IF(VLOOKUP(O180,'Référenciel tailles de bague'!F:I,4,FALSE)=0,"",VLOOKUP(O180,'Référenciel tailles de bague'!F:I,4,FALSE)),""))</f>
        <v/>
      </c>
      <c r="K180" s="9" t="str">
        <f>IF($A180="","",IFERROR(IF(VLOOKUP(A180,'Référenciel tailles de bague'!B:E,4,FALSE)=0,"",VLOOKUP(A180,'Référenciel tailles de bague'!B:E,4,FALSE)),""))</f>
        <v/>
      </c>
      <c r="L180" s="9" t="str">
        <f t="array" ref="L180">IF($A180="","",IFERROR(INDEX('Référenciel tailles de bague'!$E:$E,SMALL(IF('Référenciel tailles de bague'!$B:$B=$A180,ROW('Référenciel tailles de bague'!$B:$B)),2)),""))</f>
        <v/>
      </c>
      <c r="M180" s="9" t="str">
        <f t="array" ref="M180">IF($A180="","",IFERROR(INDEX('Référenciel tailles de bague'!$E:$E,SMALL(IF('Référenciel tailles de bague'!$B:$B=$A180,ROW('Référenciel tailles de bague'!$B:$B)),3)),""))</f>
        <v/>
      </c>
      <c r="N180" s="9" t="str">
        <f t="array" ref="N180">IF($A180="","",IFERROR(INDEX('Référenciel tailles de bague'!$E:$E,SMALL(IF('Référenciel tailles de bague'!$B:$B=$A180,ROW('Référenciel tailles de bague'!$B:$B)),4)),""))</f>
        <v/>
      </c>
      <c r="O180" s="9" t="str">
        <f t="shared" si="2"/>
        <v/>
      </c>
    </row>
    <row r="181" spans="3:15" x14ac:dyDescent="0.25">
      <c r="C181" s="16" t="str">
        <f>IF(OR(A181="",AND(COUNTIF(K181:N181,B181)=0,K181&lt;&gt;"")),"",IFERROR(VLOOKUP(I181,'Caractéristique types de bagues'!A:B,2,FALSE),""))</f>
        <v/>
      </c>
      <c r="D181" s="16" t="str">
        <f>IF(OR(A181="",AND(COUNTIF(K181:N181,B181)=0,K181&lt;&gt;"")),"",IFERROR(VLOOKUP(I181,'Caractéristique types de bagues'!A:G,7,FALSE),""))</f>
        <v/>
      </c>
      <c r="E181" s="16" t="str">
        <f>IF(OR(A181="",AND(COUNTIF(K181:N181,B181)=0,K181&lt;&gt;"")),"",IFERROR(VLOOKUP(O181,'Référenciel tailles de bague'!F:H,3,FALSE),""))</f>
        <v/>
      </c>
      <c r="F181" s="1" t="str">
        <f>IF(A181="","",IFERROR(VLOOKUP(A181,'Référenciel tailles de bague'!B:C,2,FALSE),"!! code espèce inconnu !!"))</f>
        <v/>
      </c>
      <c r="I181" s="13" t="str">
        <f>IF(A181="","",IF(AND(COUNTIF(K181:N181,B181)=0,K181&lt;&gt;""),"!! Préciser une catégorie parmi :",IFERROR(VLOOKUP(O181,'Référenciel tailles de bague'!F:G,2,FALSE),"")))</f>
        <v/>
      </c>
      <c r="J181" s="14" t="str">
        <f>IF(AND(COUNTIF(K181:N181,B181)=0,K181&lt;&gt;""),CONCATENATE("   ",K181,"     ",L181,"     ",M181,"     ",N181),IFERROR(IF(VLOOKUP(O181,'Référenciel tailles de bague'!F:I,4,FALSE)=0,"",VLOOKUP(O181,'Référenciel tailles de bague'!F:I,4,FALSE)),""))</f>
        <v/>
      </c>
      <c r="K181" s="9" t="str">
        <f>IF($A181="","",IFERROR(IF(VLOOKUP(A181,'Référenciel tailles de bague'!B:E,4,FALSE)=0,"",VLOOKUP(A181,'Référenciel tailles de bague'!B:E,4,FALSE)),""))</f>
        <v/>
      </c>
      <c r="L181" s="9" t="str">
        <f t="array" ref="L181">IF($A181="","",IFERROR(INDEX('Référenciel tailles de bague'!$E:$E,SMALL(IF('Référenciel tailles de bague'!$B:$B=$A181,ROW('Référenciel tailles de bague'!$B:$B)),2)),""))</f>
        <v/>
      </c>
      <c r="M181" s="9" t="str">
        <f t="array" ref="M181">IF($A181="","",IFERROR(INDEX('Référenciel tailles de bague'!$E:$E,SMALL(IF('Référenciel tailles de bague'!$B:$B=$A181,ROW('Référenciel tailles de bague'!$B:$B)),3)),""))</f>
        <v/>
      </c>
      <c r="N181" s="9" t="str">
        <f t="array" ref="N181">IF($A181="","",IFERROR(INDEX('Référenciel tailles de bague'!$E:$E,SMALL(IF('Référenciel tailles de bague'!$B:$B=$A181,ROW('Référenciel tailles de bague'!$B:$B)),4)),""))</f>
        <v/>
      </c>
      <c r="O181" s="9" t="str">
        <f t="shared" si="2"/>
        <v/>
      </c>
    </row>
    <row r="182" spans="3:15" x14ac:dyDescent="0.25">
      <c r="C182" s="16" t="str">
        <f>IF(OR(A182="",AND(COUNTIF(K182:N182,B182)=0,K182&lt;&gt;"")),"",IFERROR(VLOOKUP(I182,'Caractéristique types de bagues'!A:B,2,FALSE),""))</f>
        <v/>
      </c>
      <c r="D182" s="16" t="str">
        <f>IF(OR(A182="",AND(COUNTIF(K182:N182,B182)=0,K182&lt;&gt;"")),"",IFERROR(VLOOKUP(I182,'Caractéristique types de bagues'!A:G,7,FALSE),""))</f>
        <v/>
      </c>
      <c r="E182" s="16" t="str">
        <f>IF(OR(A182="",AND(COUNTIF(K182:N182,B182)=0,K182&lt;&gt;"")),"",IFERROR(VLOOKUP(O182,'Référenciel tailles de bague'!F:H,3,FALSE),""))</f>
        <v/>
      </c>
      <c r="F182" s="1" t="str">
        <f>IF(A182="","",IFERROR(VLOOKUP(A182,'Référenciel tailles de bague'!B:C,2,FALSE),"!! code espèce inconnu !!"))</f>
        <v/>
      </c>
      <c r="I182" s="13" t="str">
        <f>IF(A182="","",IF(AND(COUNTIF(K182:N182,B182)=0,K182&lt;&gt;""),"!! Préciser une catégorie parmi :",IFERROR(VLOOKUP(O182,'Référenciel tailles de bague'!F:G,2,FALSE),"")))</f>
        <v/>
      </c>
      <c r="J182" s="14" t="str">
        <f>IF(AND(COUNTIF(K182:N182,B182)=0,K182&lt;&gt;""),CONCATENATE("   ",K182,"     ",L182,"     ",M182,"     ",N182),IFERROR(IF(VLOOKUP(O182,'Référenciel tailles de bague'!F:I,4,FALSE)=0,"",VLOOKUP(O182,'Référenciel tailles de bague'!F:I,4,FALSE)),""))</f>
        <v/>
      </c>
      <c r="K182" s="9" t="str">
        <f>IF($A182="","",IFERROR(IF(VLOOKUP(A182,'Référenciel tailles de bague'!B:E,4,FALSE)=0,"",VLOOKUP(A182,'Référenciel tailles de bague'!B:E,4,FALSE)),""))</f>
        <v/>
      </c>
      <c r="L182" s="9" t="str">
        <f t="array" ref="L182">IF($A182="","",IFERROR(INDEX('Référenciel tailles de bague'!$E:$E,SMALL(IF('Référenciel tailles de bague'!$B:$B=$A182,ROW('Référenciel tailles de bague'!$B:$B)),2)),""))</f>
        <v/>
      </c>
      <c r="M182" s="9" t="str">
        <f t="array" ref="M182">IF($A182="","",IFERROR(INDEX('Référenciel tailles de bague'!$E:$E,SMALL(IF('Référenciel tailles de bague'!$B:$B=$A182,ROW('Référenciel tailles de bague'!$B:$B)),3)),""))</f>
        <v/>
      </c>
      <c r="N182" s="9" t="str">
        <f t="array" ref="N182">IF($A182="","",IFERROR(INDEX('Référenciel tailles de bague'!$E:$E,SMALL(IF('Référenciel tailles de bague'!$B:$B=$A182,ROW('Référenciel tailles de bague'!$B:$B)),4)),""))</f>
        <v/>
      </c>
      <c r="O182" s="9" t="str">
        <f t="shared" si="2"/>
        <v/>
      </c>
    </row>
    <row r="183" spans="3:15" x14ac:dyDescent="0.25">
      <c r="C183" s="16" t="str">
        <f>IF(OR(A183="",AND(COUNTIF(K183:N183,B183)=0,K183&lt;&gt;"")),"",IFERROR(VLOOKUP(I183,'Caractéristique types de bagues'!A:B,2,FALSE),""))</f>
        <v/>
      </c>
      <c r="D183" s="16" t="str">
        <f>IF(OR(A183="",AND(COUNTIF(K183:N183,B183)=0,K183&lt;&gt;"")),"",IFERROR(VLOOKUP(I183,'Caractéristique types de bagues'!A:G,7,FALSE),""))</f>
        <v/>
      </c>
      <c r="E183" s="16" t="str">
        <f>IF(OR(A183="",AND(COUNTIF(K183:N183,B183)=0,K183&lt;&gt;"")),"",IFERROR(VLOOKUP(O183,'Référenciel tailles de bague'!F:H,3,FALSE),""))</f>
        <v/>
      </c>
      <c r="F183" s="1" t="str">
        <f>IF(A183="","",IFERROR(VLOOKUP(A183,'Référenciel tailles de bague'!B:C,2,FALSE),"!! code espèce inconnu !!"))</f>
        <v/>
      </c>
      <c r="I183" s="13" t="str">
        <f>IF(A183="","",IF(AND(COUNTIF(K183:N183,B183)=0,K183&lt;&gt;""),"!! Préciser une catégorie parmi :",IFERROR(VLOOKUP(O183,'Référenciel tailles de bague'!F:G,2,FALSE),"")))</f>
        <v/>
      </c>
      <c r="J183" s="14" t="str">
        <f>IF(AND(COUNTIF(K183:N183,B183)=0,K183&lt;&gt;""),CONCATENATE("   ",K183,"     ",L183,"     ",M183,"     ",N183),IFERROR(IF(VLOOKUP(O183,'Référenciel tailles de bague'!F:I,4,FALSE)=0,"",VLOOKUP(O183,'Référenciel tailles de bague'!F:I,4,FALSE)),""))</f>
        <v/>
      </c>
      <c r="K183" s="9" t="str">
        <f>IF($A183="","",IFERROR(IF(VLOOKUP(A183,'Référenciel tailles de bague'!B:E,4,FALSE)=0,"",VLOOKUP(A183,'Référenciel tailles de bague'!B:E,4,FALSE)),""))</f>
        <v/>
      </c>
      <c r="L183" s="9" t="str">
        <f t="array" ref="L183">IF($A183="","",IFERROR(INDEX('Référenciel tailles de bague'!$E:$E,SMALL(IF('Référenciel tailles de bague'!$B:$B=$A183,ROW('Référenciel tailles de bague'!$B:$B)),2)),""))</f>
        <v/>
      </c>
      <c r="M183" s="9" t="str">
        <f t="array" ref="M183">IF($A183="","",IFERROR(INDEX('Référenciel tailles de bague'!$E:$E,SMALL(IF('Référenciel tailles de bague'!$B:$B=$A183,ROW('Référenciel tailles de bague'!$B:$B)),3)),""))</f>
        <v/>
      </c>
      <c r="N183" s="9" t="str">
        <f t="array" ref="N183">IF($A183="","",IFERROR(INDEX('Référenciel tailles de bague'!$E:$E,SMALL(IF('Référenciel tailles de bague'!$B:$B=$A183,ROW('Référenciel tailles de bague'!$B:$B)),4)),""))</f>
        <v/>
      </c>
      <c r="O183" s="9" t="str">
        <f t="shared" si="2"/>
        <v/>
      </c>
    </row>
    <row r="184" spans="3:15" x14ac:dyDescent="0.25">
      <c r="C184" s="16" t="str">
        <f>IF(OR(A184="",AND(COUNTIF(K184:N184,B184)=0,K184&lt;&gt;"")),"",IFERROR(VLOOKUP(I184,'Caractéristique types de bagues'!A:B,2,FALSE),""))</f>
        <v/>
      </c>
      <c r="D184" s="16" t="str">
        <f>IF(OR(A184="",AND(COUNTIF(K184:N184,B184)=0,K184&lt;&gt;"")),"",IFERROR(VLOOKUP(I184,'Caractéristique types de bagues'!A:G,7,FALSE),""))</f>
        <v/>
      </c>
      <c r="E184" s="16" t="str">
        <f>IF(OR(A184="",AND(COUNTIF(K184:N184,B184)=0,K184&lt;&gt;"")),"",IFERROR(VLOOKUP(O184,'Référenciel tailles de bague'!F:H,3,FALSE),""))</f>
        <v/>
      </c>
      <c r="F184" s="1" t="str">
        <f>IF(A184="","",IFERROR(VLOOKUP(A184,'Référenciel tailles de bague'!B:C,2,FALSE),"!! code espèce inconnu !!"))</f>
        <v/>
      </c>
      <c r="I184" s="13" t="str">
        <f>IF(A184="","",IF(AND(COUNTIF(K184:N184,B184)=0,K184&lt;&gt;""),"!! Préciser une catégorie parmi :",IFERROR(VLOOKUP(O184,'Référenciel tailles de bague'!F:G,2,FALSE),"")))</f>
        <v/>
      </c>
      <c r="J184" s="14" t="str">
        <f>IF(AND(COUNTIF(K184:N184,B184)=0,K184&lt;&gt;""),CONCATENATE("   ",K184,"     ",L184,"     ",M184,"     ",N184),IFERROR(IF(VLOOKUP(O184,'Référenciel tailles de bague'!F:I,4,FALSE)=0,"",VLOOKUP(O184,'Référenciel tailles de bague'!F:I,4,FALSE)),""))</f>
        <v/>
      </c>
      <c r="K184" s="9" t="str">
        <f>IF($A184="","",IFERROR(IF(VLOOKUP(A184,'Référenciel tailles de bague'!B:E,4,FALSE)=0,"",VLOOKUP(A184,'Référenciel tailles de bague'!B:E,4,FALSE)),""))</f>
        <v/>
      </c>
      <c r="L184" s="9" t="str">
        <f t="array" ref="L184">IF($A184="","",IFERROR(INDEX('Référenciel tailles de bague'!$E:$E,SMALL(IF('Référenciel tailles de bague'!$B:$B=$A184,ROW('Référenciel tailles de bague'!$B:$B)),2)),""))</f>
        <v/>
      </c>
      <c r="M184" s="9" t="str">
        <f t="array" ref="M184">IF($A184="","",IFERROR(INDEX('Référenciel tailles de bague'!$E:$E,SMALL(IF('Référenciel tailles de bague'!$B:$B=$A184,ROW('Référenciel tailles de bague'!$B:$B)),3)),""))</f>
        <v/>
      </c>
      <c r="N184" s="9" t="str">
        <f t="array" ref="N184">IF($A184="","",IFERROR(INDEX('Référenciel tailles de bague'!$E:$E,SMALL(IF('Référenciel tailles de bague'!$B:$B=$A184,ROW('Référenciel tailles de bague'!$B:$B)),4)),""))</f>
        <v/>
      </c>
      <c r="O184" s="9" t="str">
        <f t="shared" si="2"/>
        <v/>
      </c>
    </row>
    <row r="185" spans="3:15" x14ac:dyDescent="0.25">
      <c r="C185" s="16" t="str">
        <f>IF(OR(A185="",AND(COUNTIF(K185:N185,B185)=0,K185&lt;&gt;"")),"",IFERROR(VLOOKUP(I185,'Caractéristique types de bagues'!A:B,2,FALSE),""))</f>
        <v/>
      </c>
      <c r="D185" s="16" t="str">
        <f>IF(OR(A185="",AND(COUNTIF(K185:N185,B185)=0,K185&lt;&gt;"")),"",IFERROR(VLOOKUP(I185,'Caractéristique types de bagues'!A:G,7,FALSE),""))</f>
        <v/>
      </c>
      <c r="E185" s="16" t="str">
        <f>IF(OR(A185="",AND(COUNTIF(K185:N185,B185)=0,K185&lt;&gt;"")),"",IFERROR(VLOOKUP(O185,'Référenciel tailles de bague'!F:H,3,FALSE),""))</f>
        <v/>
      </c>
      <c r="F185" s="1" t="str">
        <f>IF(A185="","",IFERROR(VLOOKUP(A185,'Référenciel tailles de bague'!B:C,2,FALSE),"!! code espèce inconnu !!"))</f>
        <v/>
      </c>
      <c r="I185" s="13" t="str">
        <f>IF(A185="","",IF(AND(COUNTIF(K185:N185,B185)=0,K185&lt;&gt;""),"!! Préciser une catégorie parmi :",IFERROR(VLOOKUP(O185,'Référenciel tailles de bague'!F:G,2,FALSE),"")))</f>
        <v/>
      </c>
      <c r="J185" s="14" t="str">
        <f>IF(AND(COUNTIF(K185:N185,B185)=0,K185&lt;&gt;""),CONCATENATE("   ",K185,"     ",L185,"     ",M185,"     ",N185),IFERROR(IF(VLOOKUP(O185,'Référenciel tailles de bague'!F:I,4,FALSE)=0,"",VLOOKUP(O185,'Référenciel tailles de bague'!F:I,4,FALSE)),""))</f>
        <v/>
      </c>
      <c r="K185" s="9" t="str">
        <f>IF($A185="","",IFERROR(IF(VLOOKUP(A185,'Référenciel tailles de bague'!B:E,4,FALSE)=0,"",VLOOKUP(A185,'Référenciel tailles de bague'!B:E,4,FALSE)),""))</f>
        <v/>
      </c>
      <c r="L185" s="9" t="str">
        <f t="array" ref="L185">IF($A185="","",IFERROR(INDEX('Référenciel tailles de bague'!$E:$E,SMALL(IF('Référenciel tailles de bague'!$B:$B=$A185,ROW('Référenciel tailles de bague'!$B:$B)),2)),""))</f>
        <v/>
      </c>
      <c r="M185" s="9" t="str">
        <f t="array" ref="M185">IF($A185="","",IFERROR(INDEX('Référenciel tailles de bague'!$E:$E,SMALL(IF('Référenciel tailles de bague'!$B:$B=$A185,ROW('Référenciel tailles de bague'!$B:$B)),3)),""))</f>
        <v/>
      </c>
      <c r="N185" s="9" t="str">
        <f t="array" ref="N185">IF($A185="","",IFERROR(INDEX('Référenciel tailles de bague'!$E:$E,SMALL(IF('Référenciel tailles de bague'!$B:$B=$A185,ROW('Référenciel tailles de bague'!$B:$B)),4)),""))</f>
        <v/>
      </c>
      <c r="O185" s="9" t="str">
        <f t="shared" si="2"/>
        <v/>
      </c>
    </row>
    <row r="186" spans="3:15" x14ac:dyDescent="0.25">
      <c r="C186" s="16" t="str">
        <f>IF(OR(A186="",AND(COUNTIF(K186:N186,B186)=0,K186&lt;&gt;"")),"",IFERROR(VLOOKUP(I186,'Caractéristique types de bagues'!A:B,2,FALSE),""))</f>
        <v/>
      </c>
      <c r="D186" s="16" t="str">
        <f>IF(OR(A186="",AND(COUNTIF(K186:N186,B186)=0,K186&lt;&gt;"")),"",IFERROR(VLOOKUP(I186,'Caractéristique types de bagues'!A:G,7,FALSE),""))</f>
        <v/>
      </c>
      <c r="E186" s="16" t="str">
        <f>IF(OR(A186="",AND(COUNTIF(K186:N186,B186)=0,K186&lt;&gt;"")),"",IFERROR(VLOOKUP(O186,'Référenciel tailles de bague'!F:H,3,FALSE),""))</f>
        <v/>
      </c>
      <c r="F186" s="1" t="str">
        <f>IF(A186="","",IFERROR(VLOOKUP(A186,'Référenciel tailles de bague'!B:C,2,FALSE),"!! code espèce inconnu !!"))</f>
        <v/>
      </c>
      <c r="I186" s="13" t="str">
        <f>IF(A186="","",IF(AND(COUNTIF(K186:N186,B186)=0,K186&lt;&gt;""),"!! Préciser une catégorie parmi :",IFERROR(VLOOKUP(O186,'Référenciel tailles de bague'!F:G,2,FALSE),"")))</f>
        <v/>
      </c>
      <c r="J186" s="14" t="str">
        <f>IF(AND(COUNTIF(K186:N186,B186)=0,K186&lt;&gt;""),CONCATENATE("   ",K186,"     ",L186,"     ",M186,"     ",N186),IFERROR(IF(VLOOKUP(O186,'Référenciel tailles de bague'!F:I,4,FALSE)=0,"",VLOOKUP(O186,'Référenciel tailles de bague'!F:I,4,FALSE)),""))</f>
        <v/>
      </c>
      <c r="K186" s="9" t="str">
        <f>IF($A186="","",IFERROR(IF(VLOOKUP(A186,'Référenciel tailles de bague'!B:E,4,FALSE)=0,"",VLOOKUP(A186,'Référenciel tailles de bague'!B:E,4,FALSE)),""))</f>
        <v/>
      </c>
      <c r="L186" s="9" t="str">
        <f t="array" ref="L186">IF($A186="","",IFERROR(INDEX('Référenciel tailles de bague'!$E:$E,SMALL(IF('Référenciel tailles de bague'!$B:$B=$A186,ROW('Référenciel tailles de bague'!$B:$B)),2)),""))</f>
        <v/>
      </c>
      <c r="M186" s="9" t="str">
        <f t="array" ref="M186">IF($A186="","",IFERROR(INDEX('Référenciel tailles de bague'!$E:$E,SMALL(IF('Référenciel tailles de bague'!$B:$B=$A186,ROW('Référenciel tailles de bague'!$B:$B)),3)),""))</f>
        <v/>
      </c>
      <c r="N186" s="9" t="str">
        <f t="array" ref="N186">IF($A186="","",IFERROR(INDEX('Référenciel tailles de bague'!$E:$E,SMALL(IF('Référenciel tailles de bague'!$B:$B=$A186,ROW('Référenciel tailles de bague'!$B:$B)),4)),""))</f>
        <v/>
      </c>
      <c r="O186" s="9" t="str">
        <f t="shared" si="2"/>
        <v/>
      </c>
    </row>
    <row r="187" spans="3:15" x14ac:dyDescent="0.25">
      <c r="C187" s="16" t="str">
        <f>IF(OR(A187="",AND(COUNTIF(K187:N187,B187)=0,K187&lt;&gt;"")),"",IFERROR(VLOOKUP(I187,'Caractéristique types de bagues'!A:B,2,FALSE),""))</f>
        <v/>
      </c>
      <c r="D187" s="16" t="str">
        <f>IF(OR(A187="",AND(COUNTIF(K187:N187,B187)=0,K187&lt;&gt;"")),"",IFERROR(VLOOKUP(I187,'Caractéristique types de bagues'!A:G,7,FALSE),""))</f>
        <v/>
      </c>
      <c r="E187" s="16" t="str">
        <f>IF(OR(A187="",AND(COUNTIF(K187:N187,B187)=0,K187&lt;&gt;"")),"",IFERROR(VLOOKUP(O187,'Référenciel tailles de bague'!F:H,3,FALSE),""))</f>
        <v/>
      </c>
      <c r="F187" s="1" t="str">
        <f>IF(A187="","",IFERROR(VLOOKUP(A187,'Référenciel tailles de bague'!B:C,2,FALSE),"!! code espèce inconnu !!"))</f>
        <v/>
      </c>
      <c r="I187" s="13" t="str">
        <f>IF(A187="","",IF(AND(COUNTIF(K187:N187,B187)=0,K187&lt;&gt;""),"!! Préciser une catégorie parmi :",IFERROR(VLOOKUP(O187,'Référenciel tailles de bague'!F:G,2,FALSE),"")))</f>
        <v/>
      </c>
      <c r="J187" s="14" t="str">
        <f>IF(AND(COUNTIF(K187:N187,B187)=0,K187&lt;&gt;""),CONCATENATE("   ",K187,"     ",L187,"     ",M187,"     ",N187),IFERROR(IF(VLOOKUP(O187,'Référenciel tailles de bague'!F:I,4,FALSE)=0,"",VLOOKUP(O187,'Référenciel tailles de bague'!F:I,4,FALSE)),""))</f>
        <v/>
      </c>
      <c r="K187" s="9" t="str">
        <f>IF($A187="","",IFERROR(IF(VLOOKUP(A187,'Référenciel tailles de bague'!B:E,4,FALSE)=0,"",VLOOKUP(A187,'Référenciel tailles de bague'!B:E,4,FALSE)),""))</f>
        <v/>
      </c>
      <c r="L187" s="9" t="str">
        <f t="array" ref="L187">IF($A187="","",IFERROR(INDEX('Référenciel tailles de bague'!$E:$E,SMALL(IF('Référenciel tailles de bague'!$B:$B=$A187,ROW('Référenciel tailles de bague'!$B:$B)),2)),""))</f>
        <v/>
      </c>
      <c r="M187" s="9" t="str">
        <f t="array" ref="M187">IF($A187="","",IFERROR(INDEX('Référenciel tailles de bague'!$E:$E,SMALL(IF('Référenciel tailles de bague'!$B:$B=$A187,ROW('Référenciel tailles de bague'!$B:$B)),3)),""))</f>
        <v/>
      </c>
      <c r="N187" s="9" t="str">
        <f t="array" ref="N187">IF($A187="","",IFERROR(INDEX('Référenciel tailles de bague'!$E:$E,SMALL(IF('Référenciel tailles de bague'!$B:$B=$A187,ROW('Référenciel tailles de bague'!$B:$B)),4)),""))</f>
        <v/>
      </c>
      <c r="O187" s="9" t="str">
        <f t="shared" si="2"/>
        <v/>
      </c>
    </row>
    <row r="188" spans="3:15" x14ac:dyDescent="0.25">
      <c r="C188" s="16" t="str">
        <f>IF(OR(A188="",AND(COUNTIF(K188:N188,B188)=0,K188&lt;&gt;"")),"",IFERROR(VLOOKUP(I188,'Caractéristique types de bagues'!A:B,2,FALSE),""))</f>
        <v/>
      </c>
      <c r="D188" s="16" t="str">
        <f>IF(OR(A188="",AND(COUNTIF(K188:N188,B188)=0,K188&lt;&gt;"")),"",IFERROR(VLOOKUP(I188,'Caractéristique types de bagues'!A:G,7,FALSE),""))</f>
        <v/>
      </c>
      <c r="E188" s="16" t="str">
        <f>IF(OR(A188="",AND(COUNTIF(K188:N188,B188)=0,K188&lt;&gt;"")),"",IFERROR(VLOOKUP(O188,'Référenciel tailles de bague'!F:H,3,FALSE),""))</f>
        <v/>
      </c>
      <c r="F188" s="1" t="str">
        <f>IF(A188="","",IFERROR(VLOOKUP(A188,'Référenciel tailles de bague'!B:C,2,FALSE),"!! code espèce inconnu !!"))</f>
        <v/>
      </c>
      <c r="I188" s="13" t="str">
        <f>IF(A188="","",IF(AND(COUNTIF(K188:N188,B188)=0,K188&lt;&gt;""),"!! Préciser une catégorie parmi :",IFERROR(VLOOKUP(O188,'Référenciel tailles de bague'!F:G,2,FALSE),"")))</f>
        <v/>
      </c>
      <c r="J188" s="14" t="str">
        <f>IF(AND(COUNTIF(K188:N188,B188)=0,K188&lt;&gt;""),CONCATENATE("   ",K188,"     ",L188,"     ",M188,"     ",N188),IFERROR(IF(VLOOKUP(O188,'Référenciel tailles de bague'!F:I,4,FALSE)=0,"",VLOOKUP(O188,'Référenciel tailles de bague'!F:I,4,FALSE)),""))</f>
        <v/>
      </c>
      <c r="K188" s="9" t="str">
        <f>IF($A188="","",IFERROR(IF(VLOOKUP(A188,'Référenciel tailles de bague'!B:E,4,FALSE)=0,"",VLOOKUP(A188,'Référenciel tailles de bague'!B:E,4,FALSE)),""))</f>
        <v/>
      </c>
      <c r="L188" s="9" t="str">
        <f t="array" ref="L188">IF($A188="","",IFERROR(INDEX('Référenciel tailles de bague'!$E:$E,SMALL(IF('Référenciel tailles de bague'!$B:$B=$A188,ROW('Référenciel tailles de bague'!$B:$B)),2)),""))</f>
        <v/>
      </c>
      <c r="M188" s="9" t="str">
        <f t="array" ref="M188">IF($A188="","",IFERROR(INDEX('Référenciel tailles de bague'!$E:$E,SMALL(IF('Référenciel tailles de bague'!$B:$B=$A188,ROW('Référenciel tailles de bague'!$B:$B)),3)),""))</f>
        <v/>
      </c>
      <c r="N188" s="9" t="str">
        <f t="array" ref="N188">IF($A188="","",IFERROR(INDEX('Référenciel tailles de bague'!$E:$E,SMALL(IF('Référenciel tailles de bague'!$B:$B=$A188,ROW('Référenciel tailles de bague'!$B:$B)),4)),""))</f>
        <v/>
      </c>
      <c r="O188" s="9" t="str">
        <f t="shared" si="2"/>
        <v/>
      </c>
    </row>
    <row r="189" spans="3:15" x14ac:dyDescent="0.25">
      <c r="C189" s="16" t="str">
        <f>IF(OR(A189="",AND(COUNTIF(K189:N189,B189)=0,K189&lt;&gt;"")),"",IFERROR(VLOOKUP(I189,'Caractéristique types de bagues'!A:B,2,FALSE),""))</f>
        <v/>
      </c>
      <c r="D189" s="16" t="str">
        <f>IF(OR(A189="",AND(COUNTIF(K189:N189,B189)=0,K189&lt;&gt;"")),"",IFERROR(VLOOKUP(I189,'Caractéristique types de bagues'!A:G,7,FALSE),""))</f>
        <v/>
      </c>
      <c r="E189" s="16" t="str">
        <f>IF(OR(A189="",AND(COUNTIF(K189:N189,B189)=0,K189&lt;&gt;"")),"",IFERROR(VLOOKUP(O189,'Référenciel tailles de bague'!F:H,3,FALSE),""))</f>
        <v/>
      </c>
      <c r="F189" s="1" t="str">
        <f>IF(A189="","",IFERROR(VLOOKUP(A189,'Référenciel tailles de bague'!B:C,2,FALSE),"!! code espèce inconnu !!"))</f>
        <v/>
      </c>
      <c r="I189" s="13" t="str">
        <f>IF(A189="","",IF(AND(COUNTIF(K189:N189,B189)=0,K189&lt;&gt;""),"!! Préciser une catégorie parmi :",IFERROR(VLOOKUP(O189,'Référenciel tailles de bague'!F:G,2,FALSE),"")))</f>
        <v/>
      </c>
      <c r="J189" s="14" t="str">
        <f>IF(AND(COUNTIF(K189:N189,B189)=0,K189&lt;&gt;""),CONCATENATE("   ",K189,"     ",L189,"     ",M189,"     ",N189),IFERROR(IF(VLOOKUP(O189,'Référenciel tailles de bague'!F:I,4,FALSE)=0,"",VLOOKUP(O189,'Référenciel tailles de bague'!F:I,4,FALSE)),""))</f>
        <v/>
      </c>
      <c r="K189" s="9" t="str">
        <f>IF($A189="","",IFERROR(IF(VLOOKUP(A189,'Référenciel tailles de bague'!B:E,4,FALSE)=0,"",VLOOKUP(A189,'Référenciel tailles de bague'!B:E,4,FALSE)),""))</f>
        <v/>
      </c>
      <c r="L189" s="9" t="str">
        <f t="array" ref="L189">IF($A189="","",IFERROR(INDEX('Référenciel tailles de bague'!$E:$E,SMALL(IF('Référenciel tailles de bague'!$B:$B=$A189,ROW('Référenciel tailles de bague'!$B:$B)),2)),""))</f>
        <v/>
      </c>
      <c r="M189" s="9" t="str">
        <f t="array" ref="M189">IF($A189="","",IFERROR(INDEX('Référenciel tailles de bague'!$E:$E,SMALL(IF('Référenciel tailles de bague'!$B:$B=$A189,ROW('Référenciel tailles de bague'!$B:$B)),3)),""))</f>
        <v/>
      </c>
      <c r="N189" s="9" t="str">
        <f t="array" ref="N189">IF($A189="","",IFERROR(INDEX('Référenciel tailles de bague'!$E:$E,SMALL(IF('Référenciel tailles de bague'!$B:$B=$A189,ROW('Référenciel tailles de bague'!$B:$B)),4)),""))</f>
        <v/>
      </c>
      <c r="O189" s="9" t="str">
        <f t="shared" si="2"/>
        <v/>
      </c>
    </row>
    <row r="190" spans="3:15" x14ac:dyDescent="0.25">
      <c r="C190" s="16" t="str">
        <f>IF(OR(A190="",AND(COUNTIF(K190:N190,B190)=0,K190&lt;&gt;"")),"",IFERROR(VLOOKUP(I190,'Caractéristique types de bagues'!A:B,2,FALSE),""))</f>
        <v/>
      </c>
      <c r="D190" s="16" t="str">
        <f>IF(OR(A190="",AND(COUNTIF(K190:N190,B190)=0,K190&lt;&gt;"")),"",IFERROR(VLOOKUP(I190,'Caractéristique types de bagues'!A:G,7,FALSE),""))</f>
        <v/>
      </c>
      <c r="E190" s="16" t="str">
        <f>IF(OR(A190="",AND(COUNTIF(K190:N190,B190)=0,K190&lt;&gt;"")),"",IFERROR(VLOOKUP(O190,'Référenciel tailles de bague'!F:H,3,FALSE),""))</f>
        <v/>
      </c>
      <c r="F190" s="1" t="str">
        <f>IF(A190="","",IFERROR(VLOOKUP(A190,'Référenciel tailles de bague'!B:C,2,FALSE),"!! code espèce inconnu !!"))</f>
        <v/>
      </c>
      <c r="I190" s="13" t="str">
        <f>IF(A190="","",IF(AND(COUNTIF(K190:N190,B190)=0,K190&lt;&gt;""),"!! Préciser une catégorie parmi :",IFERROR(VLOOKUP(O190,'Référenciel tailles de bague'!F:G,2,FALSE),"")))</f>
        <v/>
      </c>
      <c r="J190" s="14" t="str">
        <f>IF(AND(COUNTIF(K190:N190,B190)=0,K190&lt;&gt;""),CONCATENATE("   ",K190,"     ",L190,"     ",M190,"     ",N190),IFERROR(IF(VLOOKUP(O190,'Référenciel tailles de bague'!F:I,4,FALSE)=0,"",VLOOKUP(O190,'Référenciel tailles de bague'!F:I,4,FALSE)),""))</f>
        <v/>
      </c>
      <c r="K190" s="9" t="str">
        <f>IF($A190="","",IFERROR(IF(VLOOKUP(A190,'Référenciel tailles de bague'!B:E,4,FALSE)=0,"",VLOOKUP(A190,'Référenciel tailles de bague'!B:E,4,FALSE)),""))</f>
        <v/>
      </c>
      <c r="L190" s="9" t="str">
        <f t="array" ref="L190">IF($A190="","",IFERROR(INDEX('Référenciel tailles de bague'!$E:$E,SMALL(IF('Référenciel tailles de bague'!$B:$B=$A190,ROW('Référenciel tailles de bague'!$B:$B)),2)),""))</f>
        <v/>
      </c>
      <c r="M190" s="9" t="str">
        <f t="array" ref="M190">IF($A190="","",IFERROR(INDEX('Référenciel tailles de bague'!$E:$E,SMALL(IF('Référenciel tailles de bague'!$B:$B=$A190,ROW('Référenciel tailles de bague'!$B:$B)),3)),""))</f>
        <v/>
      </c>
      <c r="N190" s="9" t="str">
        <f t="array" ref="N190">IF($A190="","",IFERROR(INDEX('Référenciel tailles de bague'!$E:$E,SMALL(IF('Référenciel tailles de bague'!$B:$B=$A190,ROW('Référenciel tailles de bague'!$B:$B)),4)),""))</f>
        <v/>
      </c>
      <c r="O190" s="9" t="str">
        <f t="shared" si="2"/>
        <v/>
      </c>
    </row>
    <row r="191" spans="3:15" x14ac:dyDescent="0.25">
      <c r="C191" s="16" t="str">
        <f>IF(OR(A191="",AND(COUNTIF(K191:N191,B191)=0,K191&lt;&gt;"")),"",IFERROR(VLOOKUP(I191,'Caractéristique types de bagues'!A:B,2,FALSE),""))</f>
        <v/>
      </c>
      <c r="D191" s="16" t="str">
        <f>IF(OR(A191="",AND(COUNTIF(K191:N191,B191)=0,K191&lt;&gt;"")),"",IFERROR(VLOOKUP(I191,'Caractéristique types de bagues'!A:G,7,FALSE),""))</f>
        <v/>
      </c>
      <c r="E191" s="16" t="str">
        <f>IF(OR(A191="",AND(COUNTIF(K191:N191,B191)=0,K191&lt;&gt;"")),"",IFERROR(VLOOKUP(O191,'Référenciel tailles de bague'!F:H,3,FALSE),""))</f>
        <v/>
      </c>
      <c r="F191" s="1" t="str">
        <f>IF(A191="","",IFERROR(VLOOKUP(A191,'Référenciel tailles de bague'!B:C,2,FALSE),"!! code espèce inconnu !!"))</f>
        <v/>
      </c>
      <c r="I191" s="13" t="str">
        <f>IF(A191="","",IF(AND(COUNTIF(K191:N191,B191)=0,K191&lt;&gt;""),"!! Préciser une catégorie parmi :",IFERROR(VLOOKUP(O191,'Référenciel tailles de bague'!F:G,2,FALSE),"")))</f>
        <v/>
      </c>
      <c r="J191" s="14" t="str">
        <f>IF(AND(COUNTIF(K191:N191,B191)=0,K191&lt;&gt;""),CONCATENATE("   ",K191,"     ",L191,"     ",M191,"     ",N191),IFERROR(IF(VLOOKUP(O191,'Référenciel tailles de bague'!F:I,4,FALSE)=0,"",VLOOKUP(O191,'Référenciel tailles de bague'!F:I,4,FALSE)),""))</f>
        <v/>
      </c>
      <c r="K191" s="9" t="str">
        <f>IF($A191="","",IFERROR(IF(VLOOKUP(A191,'Référenciel tailles de bague'!B:E,4,FALSE)=0,"",VLOOKUP(A191,'Référenciel tailles de bague'!B:E,4,FALSE)),""))</f>
        <v/>
      </c>
      <c r="L191" s="9" t="str">
        <f t="array" ref="L191">IF($A191="","",IFERROR(INDEX('Référenciel tailles de bague'!$E:$E,SMALL(IF('Référenciel tailles de bague'!$B:$B=$A191,ROW('Référenciel tailles de bague'!$B:$B)),2)),""))</f>
        <v/>
      </c>
      <c r="M191" s="9" t="str">
        <f t="array" ref="M191">IF($A191="","",IFERROR(INDEX('Référenciel tailles de bague'!$E:$E,SMALL(IF('Référenciel tailles de bague'!$B:$B=$A191,ROW('Référenciel tailles de bague'!$B:$B)),3)),""))</f>
        <v/>
      </c>
      <c r="N191" s="9" t="str">
        <f t="array" ref="N191">IF($A191="","",IFERROR(INDEX('Référenciel tailles de bague'!$E:$E,SMALL(IF('Référenciel tailles de bague'!$B:$B=$A191,ROW('Référenciel tailles de bague'!$B:$B)),4)),""))</f>
        <v/>
      </c>
      <c r="O191" s="9" t="str">
        <f t="shared" si="2"/>
        <v/>
      </c>
    </row>
    <row r="192" spans="3:15" x14ac:dyDescent="0.25">
      <c r="C192" s="16" t="str">
        <f>IF(OR(A192="",AND(COUNTIF(K192:N192,B192)=0,K192&lt;&gt;"")),"",IFERROR(VLOOKUP(I192,'Caractéristique types de bagues'!A:B,2,FALSE),""))</f>
        <v/>
      </c>
      <c r="D192" s="16" t="str">
        <f>IF(OR(A192="",AND(COUNTIF(K192:N192,B192)=0,K192&lt;&gt;"")),"",IFERROR(VLOOKUP(I192,'Caractéristique types de bagues'!A:G,7,FALSE),""))</f>
        <v/>
      </c>
      <c r="E192" s="16" t="str">
        <f>IF(OR(A192="",AND(COUNTIF(K192:N192,B192)=0,K192&lt;&gt;"")),"",IFERROR(VLOOKUP(O192,'Référenciel tailles de bague'!F:H,3,FALSE),""))</f>
        <v/>
      </c>
      <c r="F192" s="1" t="str">
        <f>IF(A192="","",IFERROR(VLOOKUP(A192,'Référenciel tailles de bague'!B:C,2,FALSE),"!! code espèce inconnu !!"))</f>
        <v/>
      </c>
      <c r="I192" s="13" t="str">
        <f>IF(A192="","",IF(AND(COUNTIF(K192:N192,B192)=0,K192&lt;&gt;""),"!! Préciser une catégorie parmi :",IFERROR(VLOOKUP(O192,'Référenciel tailles de bague'!F:G,2,FALSE),"")))</f>
        <v/>
      </c>
      <c r="J192" s="14" t="str">
        <f>IF(AND(COUNTIF(K192:N192,B192)=0,K192&lt;&gt;""),CONCATENATE("   ",K192,"     ",L192,"     ",M192,"     ",N192),IFERROR(IF(VLOOKUP(O192,'Référenciel tailles de bague'!F:I,4,FALSE)=0,"",VLOOKUP(O192,'Référenciel tailles de bague'!F:I,4,FALSE)),""))</f>
        <v/>
      </c>
      <c r="K192" s="9" t="str">
        <f>IF($A192="","",IFERROR(IF(VLOOKUP(A192,'Référenciel tailles de bague'!B:E,4,FALSE)=0,"",VLOOKUP(A192,'Référenciel tailles de bague'!B:E,4,FALSE)),""))</f>
        <v/>
      </c>
      <c r="L192" s="9" t="str">
        <f t="array" ref="L192">IF($A192="","",IFERROR(INDEX('Référenciel tailles de bague'!$E:$E,SMALL(IF('Référenciel tailles de bague'!$B:$B=$A192,ROW('Référenciel tailles de bague'!$B:$B)),2)),""))</f>
        <v/>
      </c>
      <c r="M192" s="9" t="str">
        <f t="array" ref="M192">IF($A192="","",IFERROR(INDEX('Référenciel tailles de bague'!$E:$E,SMALL(IF('Référenciel tailles de bague'!$B:$B=$A192,ROW('Référenciel tailles de bague'!$B:$B)),3)),""))</f>
        <v/>
      </c>
      <c r="N192" s="9" t="str">
        <f t="array" ref="N192">IF($A192="","",IFERROR(INDEX('Référenciel tailles de bague'!$E:$E,SMALL(IF('Référenciel tailles de bague'!$B:$B=$A192,ROW('Référenciel tailles de bague'!$B:$B)),4)),""))</f>
        <v/>
      </c>
      <c r="O192" s="9" t="str">
        <f t="shared" si="2"/>
        <v/>
      </c>
    </row>
    <row r="193" spans="3:15" x14ac:dyDescent="0.25">
      <c r="C193" s="16" t="str">
        <f>IF(OR(A193="",AND(COUNTIF(K193:N193,B193)=0,K193&lt;&gt;"")),"",IFERROR(VLOOKUP(I193,'Caractéristique types de bagues'!A:B,2,FALSE),""))</f>
        <v/>
      </c>
      <c r="D193" s="16" t="str">
        <f>IF(OR(A193="",AND(COUNTIF(K193:N193,B193)=0,K193&lt;&gt;"")),"",IFERROR(VLOOKUP(I193,'Caractéristique types de bagues'!A:G,7,FALSE),""))</f>
        <v/>
      </c>
      <c r="E193" s="16" t="str">
        <f>IF(OR(A193="",AND(COUNTIF(K193:N193,B193)=0,K193&lt;&gt;"")),"",IFERROR(VLOOKUP(O193,'Référenciel tailles de bague'!F:H,3,FALSE),""))</f>
        <v/>
      </c>
      <c r="F193" s="1" t="str">
        <f>IF(A193="","",IFERROR(VLOOKUP(A193,'Référenciel tailles de bague'!B:C,2,FALSE),"!! code espèce inconnu !!"))</f>
        <v/>
      </c>
      <c r="I193" s="13" t="str">
        <f>IF(A193="","",IF(AND(COUNTIF(K193:N193,B193)=0,K193&lt;&gt;""),"!! Préciser une catégorie parmi :",IFERROR(VLOOKUP(O193,'Référenciel tailles de bague'!F:G,2,FALSE),"")))</f>
        <v/>
      </c>
      <c r="J193" s="14" t="str">
        <f>IF(AND(COUNTIF(K193:N193,B193)=0,K193&lt;&gt;""),CONCATENATE("   ",K193,"     ",L193,"     ",M193,"     ",N193),IFERROR(IF(VLOOKUP(O193,'Référenciel tailles de bague'!F:I,4,FALSE)=0,"",VLOOKUP(O193,'Référenciel tailles de bague'!F:I,4,FALSE)),""))</f>
        <v/>
      </c>
      <c r="K193" s="9" t="str">
        <f>IF($A193="","",IFERROR(IF(VLOOKUP(A193,'Référenciel tailles de bague'!B:E,4,FALSE)=0,"",VLOOKUP(A193,'Référenciel tailles de bague'!B:E,4,FALSE)),""))</f>
        <v/>
      </c>
      <c r="L193" s="9" t="str">
        <f t="array" ref="L193">IF($A193="","",IFERROR(INDEX('Référenciel tailles de bague'!$E:$E,SMALL(IF('Référenciel tailles de bague'!$B:$B=$A193,ROW('Référenciel tailles de bague'!$B:$B)),2)),""))</f>
        <v/>
      </c>
      <c r="M193" s="9" t="str">
        <f t="array" ref="M193">IF($A193="","",IFERROR(INDEX('Référenciel tailles de bague'!$E:$E,SMALL(IF('Référenciel tailles de bague'!$B:$B=$A193,ROW('Référenciel tailles de bague'!$B:$B)),3)),""))</f>
        <v/>
      </c>
      <c r="N193" s="9" t="str">
        <f t="array" ref="N193">IF($A193="","",IFERROR(INDEX('Référenciel tailles de bague'!$E:$E,SMALL(IF('Référenciel tailles de bague'!$B:$B=$A193,ROW('Référenciel tailles de bague'!$B:$B)),4)),""))</f>
        <v/>
      </c>
      <c r="O193" s="9" t="str">
        <f t="shared" si="2"/>
        <v/>
      </c>
    </row>
    <row r="194" spans="3:15" x14ac:dyDescent="0.25">
      <c r="C194" s="16" t="str">
        <f>IF(OR(A194="",AND(COUNTIF(K194:N194,B194)=0,K194&lt;&gt;"")),"",IFERROR(VLOOKUP(I194,'Caractéristique types de bagues'!A:B,2,FALSE),""))</f>
        <v/>
      </c>
      <c r="D194" s="16" t="str">
        <f>IF(OR(A194="",AND(COUNTIF(K194:N194,B194)=0,K194&lt;&gt;"")),"",IFERROR(VLOOKUP(I194,'Caractéristique types de bagues'!A:G,7,FALSE),""))</f>
        <v/>
      </c>
      <c r="E194" s="16" t="str">
        <f>IF(OR(A194="",AND(COUNTIF(K194:N194,B194)=0,K194&lt;&gt;"")),"",IFERROR(VLOOKUP(O194,'Référenciel tailles de bague'!F:H,3,FALSE),""))</f>
        <v/>
      </c>
      <c r="F194" s="1" t="str">
        <f>IF(A194="","",IFERROR(VLOOKUP(A194,'Référenciel tailles de bague'!B:C,2,FALSE),"!! code espèce inconnu !!"))</f>
        <v/>
      </c>
      <c r="I194" s="13" t="str">
        <f>IF(A194="","",IF(AND(COUNTIF(K194:N194,B194)=0,K194&lt;&gt;""),"!! Préciser une catégorie parmi :",IFERROR(VLOOKUP(O194,'Référenciel tailles de bague'!F:G,2,FALSE),"")))</f>
        <v/>
      </c>
      <c r="J194" s="14" t="str">
        <f>IF(AND(COUNTIF(K194:N194,B194)=0,K194&lt;&gt;""),CONCATENATE("   ",K194,"     ",L194,"     ",M194,"     ",N194),IFERROR(IF(VLOOKUP(O194,'Référenciel tailles de bague'!F:I,4,FALSE)=0,"",VLOOKUP(O194,'Référenciel tailles de bague'!F:I,4,FALSE)),""))</f>
        <v/>
      </c>
      <c r="K194" s="9" t="str">
        <f>IF($A194="","",IFERROR(IF(VLOOKUP(A194,'Référenciel tailles de bague'!B:E,4,FALSE)=0,"",VLOOKUP(A194,'Référenciel tailles de bague'!B:E,4,FALSE)),""))</f>
        <v/>
      </c>
      <c r="L194" s="9" t="str">
        <f t="array" ref="L194">IF($A194="","",IFERROR(INDEX('Référenciel tailles de bague'!$E:$E,SMALL(IF('Référenciel tailles de bague'!$B:$B=$A194,ROW('Référenciel tailles de bague'!$B:$B)),2)),""))</f>
        <v/>
      </c>
      <c r="M194" s="9" t="str">
        <f t="array" ref="M194">IF($A194="","",IFERROR(INDEX('Référenciel tailles de bague'!$E:$E,SMALL(IF('Référenciel tailles de bague'!$B:$B=$A194,ROW('Référenciel tailles de bague'!$B:$B)),3)),""))</f>
        <v/>
      </c>
      <c r="N194" s="9" t="str">
        <f t="array" ref="N194">IF($A194="","",IFERROR(INDEX('Référenciel tailles de bague'!$E:$E,SMALL(IF('Référenciel tailles de bague'!$B:$B=$A194,ROW('Référenciel tailles de bague'!$B:$B)),4)),""))</f>
        <v/>
      </c>
      <c r="O194" s="9" t="str">
        <f t="shared" si="2"/>
        <v/>
      </c>
    </row>
    <row r="195" spans="3:15" x14ac:dyDescent="0.25">
      <c r="C195" s="16" t="str">
        <f>IF(OR(A195="",AND(COUNTIF(K195:N195,B195)=0,K195&lt;&gt;"")),"",IFERROR(VLOOKUP(I195,'Caractéristique types de bagues'!A:B,2,FALSE),""))</f>
        <v/>
      </c>
      <c r="D195" s="16" t="str">
        <f>IF(OR(A195="",AND(COUNTIF(K195:N195,B195)=0,K195&lt;&gt;"")),"",IFERROR(VLOOKUP(I195,'Caractéristique types de bagues'!A:G,7,FALSE),""))</f>
        <v/>
      </c>
      <c r="E195" s="16" t="str">
        <f>IF(OR(A195="",AND(COUNTIF(K195:N195,B195)=0,K195&lt;&gt;"")),"",IFERROR(VLOOKUP(O195,'Référenciel tailles de bague'!F:H,3,FALSE),""))</f>
        <v/>
      </c>
      <c r="F195" s="1" t="str">
        <f>IF(A195="","",IFERROR(VLOOKUP(A195,'Référenciel tailles de bague'!B:C,2,FALSE),"!! code espèce inconnu !!"))</f>
        <v/>
      </c>
      <c r="I195" s="13" t="str">
        <f>IF(A195="","",IF(AND(COUNTIF(K195:N195,B195)=0,K195&lt;&gt;""),"!! Préciser une catégorie parmi :",IFERROR(VLOOKUP(O195,'Référenciel tailles de bague'!F:G,2,FALSE),"")))</f>
        <v/>
      </c>
      <c r="J195" s="14" t="str">
        <f>IF(AND(COUNTIF(K195:N195,B195)=0,K195&lt;&gt;""),CONCATENATE("   ",K195,"     ",L195,"     ",M195,"     ",N195),IFERROR(IF(VLOOKUP(O195,'Référenciel tailles de bague'!F:I,4,FALSE)=0,"",VLOOKUP(O195,'Référenciel tailles de bague'!F:I,4,FALSE)),""))</f>
        <v/>
      </c>
      <c r="K195" s="9" t="str">
        <f>IF($A195="","",IFERROR(IF(VLOOKUP(A195,'Référenciel tailles de bague'!B:E,4,FALSE)=0,"",VLOOKUP(A195,'Référenciel tailles de bague'!B:E,4,FALSE)),""))</f>
        <v/>
      </c>
      <c r="L195" s="9" t="str">
        <f t="array" ref="L195">IF($A195="","",IFERROR(INDEX('Référenciel tailles de bague'!$E:$E,SMALL(IF('Référenciel tailles de bague'!$B:$B=$A195,ROW('Référenciel tailles de bague'!$B:$B)),2)),""))</f>
        <v/>
      </c>
      <c r="M195" s="9" t="str">
        <f t="array" ref="M195">IF($A195="","",IFERROR(INDEX('Référenciel tailles de bague'!$E:$E,SMALL(IF('Référenciel tailles de bague'!$B:$B=$A195,ROW('Référenciel tailles de bague'!$B:$B)),3)),""))</f>
        <v/>
      </c>
      <c r="N195" s="9" t="str">
        <f t="array" ref="N195">IF($A195="","",IFERROR(INDEX('Référenciel tailles de bague'!$E:$E,SMALL(IF('Référenciel tailles de bague'!$B:$B=$A195,ROW('Référenciel tailles de bague'!$B:$B)),4)),""))</f>
        <v/>
      </c>
      <c r="O195" s="9" t="str">
        <f t="shared" ref="O195:O258" si="3">IF(A195="","",CONCATENATE(A195,"_",B195))</f>
        <v/>
      </c>
    </row>
    <row r="196" spans="3:15" x14ac:dyDescent="0.25">
      <c r="C196" s="16" t="str">
        <f>IF(OR(A196="",AND(COUNTIF(K196:N196,B196)=0,K196&lt;&gt;"")),"",IFERROR(VLOOKUP(I196,'Caractéristique types de bagues'!A:B,2,FALSE),""))</f>
        <v/>
      </c>
      <c r="D196" s="16" t="str">
        <f>IF(OR(A196="",AND(COUNTIF(K196:N196,B196)=0,K196&lt;&gt;"")),"",IFERROR(VLOOKUP(I196,'Caractéristique types de bagues'!A:G,7,FALSE),""))</f>
        <v/>
      </c>
      <c r="E196" s="16" t="str">
        <f>IF(OR(A196="",AND(COUNTIF(K196:N196,B196)=0,K196&lt;&gt;"")),"",IFERROR(VLOOKUP(O196,'Référenciel tailles de bague'!F:H,3,FALSE),""))</f>
        <v/>
      </c>
      <c r="F196" s="1" t="str">
        <f>IF(A196="","",IFERROR(VLOOKUP(A196,'Référenciel tailles de bague'!B:C,2,FALSE),"!! code espèce inconnu !!"))</f>
        <v/>
      </c>
      <c r="I196" s="13" t="str">
        <f>IF(A196="","",IF(AND(COUNTIF(K196:N196,B196)=0,K196&lt;&gt;""),"!! Préciser une catégorie parmi :",IFERROR(VLOOKUP(O196,'Référenciel tailles de bague'!F:G,2,FALSE),"")))</f>
        <v/>
      </c>
      <c r="J196" s="14" t="str">
        <f>IF(AND(COUNTIF(K196:N196,B196)=0,K196&lt;&gt;""),CONCATENATE("   ",K196,"     ",L196,"     ",M196,"     ",N196),IFERROR(IF(VLOOKUP(O196,'Référenciel tailles de bague'!F:I,4,FALSE)=0,"",VLOOKUP(O196,'Référenciel tailles de bague'!F:I,4,FALSE)),""))</f>
        <v/>
      </c>
      <c r="K196" s="9" t="str">
        <f>IF($A196="","",IFERROR(IF(VLOOKUP(A196,'Référenciel tailles de bague'!B:E,4,FALSE)=0,"",VLOOKUP(A196,'Référenciel tailles de bague'!B:E,4,FALSE)),""))</f>
        <v/>
      </c>
      <c r="L196" s="9" t="str">
        <f t="array" ref="L196">IF($A196="","",IFERROR(INDEX('Référenciel tailles de bague'!$E:$E,SMALL(IF('Référenciel tailles de bague'!$B:$B=$A196,ROW('Référenciel tailles de bague'!$B:$B)),2)),""))</f>
        <v/>
      </c>
      <c r="M196" s="9" t="str">
        <f t="array" ref="M196">IF($A196="","",IFERROR(INDEX('Référenciel tailles de bague'!$E:$E,SMALL(IF('Référenciel tailles de bague'!$B:$B=$A196,ROW('Référenciel tailles de bague'!$B:$B)),3)),""))</f>
        <v/>
      </c>
      <c r="N196" s="9" t="str">
        <f t="array" ref="N196">IF($A196="","",IFERROR(INDEX('Référenciel tailles de bague'!$E:$E,SMALL(IF('Référenciel tailles de bague'!$B:$B=$A196,ROW('Référenciel tailles de bague'!$B:$B)),4)),""))</f>
        <v/>
      </c>
      <c r="O196" s="9" t="str">
        <f t="shared" si="3"/>
        <v/>
      </c>
    </row>
    <row r="197" spans="3:15" x14ac:dyDescent="0.25">
      <c r="C197" s="16" t="str">
        <f>IF(OR(A197="",AND(COUNTIF(K197:N197,B197)=0,K197&lt;&gt;"")),"",IFERROR(VLOOKUP(I197,'Caractéristique types de bagues'!A:B,2,FALSE),""))</f>
        <v/>
      </c>
      <c r="D197" s="16" t="str">
        <f>IF(OR(A197="",AND(COUNTIF(K197:N197,B197)=0,K197&lt;&gt;"")),"",IFERROR(VLOOKUP(I197,'Caractéristique types de bagues'!A:G,7,FALSE),""))</f>
        <v/>
      </c>
      <c r="E197" s="16" t="str">
        <f>IF(OR(A197="",AND(COUNTIF(K197:N197,B197)=0,K197&lt;&gt;"")),"",IFERROR(VLOOKUP(O197,'Référenciel tailles de bague'!F:H,3,FALSE),""))</f>
        <v/>
      </c>
      <c r="F197" s="1" t="str">
        <f>IF(A197="","",IFERROR(VLOOKUP(A197,'Référenciel tailles de bague'!B:C,2,FALSE),"!! code espèce inconnu !!"))</f>
        <v/>
      </c>
      <c r="I197" s="13" t="str">
        <f>IF(A197="","",IF(AND(COUNTIF(K197:N197,B197)=0,K197&lt;&gt;""),"!! Préciser une catégorie parmi :",IFERROR(VLOOKUP(O197,'Référenciel tailles de bague'!F:G,2,FALSE),"")))</f>
        <v/>
      </c>
      <c r="J197" s="14" t="str">
        <f>IF(AND(COUNTIF(K197:N197,B197)=0,K197&lt;&gt;""),CONCATENATE("   ",K197,"     ",L197,"     ",M197,"     ",N197),IFERROR(IF(VLOOKUP(O197,'Référenciel tailles de bague'!F:I,4,FALSE)=0,"",VLOOKUP(O197,'Référenciel tailles de bague'!F:I,4,FALSE)),""))</f>
        <v/>
      </c>
      <c r="K197" s="9" t="str">
        <f>IF($A197="","",IFERROR(IF(VLOOKUP(A197,'Référenciel tailles de bague'!B:E,4,FALSE)=0,"",VLOOKUP(A197,'Référenciel tailles de bague'!B:E,4,FALSE)),""))</f>
        <v/>
      </c>
      <c r="L197" s="9" t="str">
        <f t="array" ref="L197">IF($A197="","",IFERROR(INDEX('Référenciel tailles de bague'!$E:$E,SMALL(IF('Référenciel tailles de bague'!$B:$B=$A197,ROW('Référenciel tailles de bague'!$B:$B)),2)),""))</f>
        <v/>
      </c>
      <c r="M197" s="9" t="str">
        <f t="array" ref="M197">IF($A197="","",IFERROR(INDEX('Référenciel tailles de bague'!$E:$E,SMALL(IF('Référenciel tailles de bague'!$B:$B=$A197,ROW('Référenciel tailles de bague'!$B:$B)),3)),""))</f>
        <v/>
      </c>
      <c r="N197" s="9" t="str">
        <f t="array" ref="N197">IF($A197="","",IFERROR(INDEX('Référenciel tailles de bague'!$E:$E,SMALL(IF('Référenciel tailles de bague'!$B:$B=$A197,ROW('Référenciel tailles de bague'!$B:$B)),4)),""))</f>
        <v/>
      </c>
      <c r="O197" s="9" t="str">
        <f t="shared" si="3"/>
        <v/>
      </c>
    </row>
    <row r="198" spans="3:15" x14ac:dyDescent="0.25">
      <c r="C198" s="16" t="str">
        <f>IF(OR(A198="",AND(COUNTIF(K198:N198,B198)=0,K198&lt;&gt;"")),"",IFERROR(VLOOKUP(I198,'Caractéristique types de bagues'!A:B,2,FALSE),""))</f>
        <v/>
      </c>
      <c r="D198" s="16" t="str">
        <f>IF(OR(A198="",AND(COUNTIF(K198:N198,B198)=0,K198&lt;&gt;"")),"",IFERROR(VLOOKUP(I198,'Caractéristique types de bagues'!A:G,7,FALSE),""))</f>
        <v/>
      </c>
      <c r="E198" s="16" t="str">
        <f>IF(OR(A198="",AND(COUNTIF(K198:N198,B198)=0,K198&lt;&gt;"")),"",IFERROR(VLOOKUP(O198,'Référenciel tailles de bague'!F:H,3,FALSE),""))</f>
        <v/>
      </c>
      <c r="F198" s="1" t="str">
        <f>IF(A198="","",IFERROR(VLOOKUP(A198,'Référenciel tailles de bague'!B:C,2,FALSE),"!! code espèce inconnu !!"))</f>
        <v/>
      </c>
      <c r="I198" s="13" t="str">
        <f>IF(A198="","",IF(AND(COUNTIF(K198:N198,B198)=0,K198&lt;&gt;""),"!! Préciser une catégorie parmi :",IFERROR(VLOOKUP(O198,'Référenciel tailles de bague'!F:G,2,FALSE),"")))</f>
        <v/>
      </c>
      <c r="J198" s="14" t="str">
        <f>IF(AND(COUNTIF(K198:N198,B198)=0,K198&lt;&gt;""),CONCATENATE("   ",K198,"     ",L198,"     ",M198,"     ",N198),IFERROR(IF(VLOOKUP(O198,'Référenciel tailles de bague'!F:I,4,FALSE)=0,"",VLOOKUP(O198,'Référenciel tailles de bague'!F:I,4,FALSE)),""))</f>
        <v/>
      </c>
      <c r="K198" s="9" t="str">
        <f>IF($A198="","",IFERROR(IF(VLOOKUP(A198,'Référenciel tailles de bague'!B:E,4,FALSE)=0,"",VLOOKUP(A198,'Référenciel tailles de bague'!B:E,4,FALSE)),""))</f>
        <v/>
      </c>
      <c r="L198" s="9" t="str">
        <f t="array" ref="L198">IF($A198="","",IFERROR(INDEX('Référenciel tailles de bague'!$E:$E,SMALL(IF('Référenciel tailles de bague'!$B:$B=$A198,ROW('Référenciel tailles de bague'!$B:$B)),2)),""))</f>
        <v/>
      </c>
      <c r="M198" s="9" t="str">
        <f t="array" ref="M198">IF($A198="","",IFERROR(INDEX('Référenciel tailles de bague'!$E:$E,SMALL(IF('Référenciel tailles de bague'!$B:$B=$A198,ROW('Référenciel tailles de bague'!$B:$B)),3)),""))</f>
        <v/>
      </c>
      <c r="N198" s="9" t="str">
        <f t="array" ref="N198">IF($A198="","",IFERROR(INDEX('Référenciel tailles de bague'!$E:$E,SMALL(IF('Référenciel tailles de bague'!$B:$B=$A198,ROW('Référenciel tailles de bague'!$B:$B)),4)),""))</f>
        <v/>
      </c>
      <c r="O198" s="9" t="str">
        <f t="shared" si="3"/>
        <v/>
      </c>
    </row>
    <row r="199" spans="3:15" x14ac:dyDescent="0.25">
      <c r="C199" s="16" t="str">
        <f>IF(OR(A199="",AND(COUNTIF(K199:N199,B199)=0,K199&lt;&gt;"")),"",IFERROR(VLOOKUP(I199,'Caractéristique types de bagues'!A:B,2,FALSE),""))</f>
        <v/>
      </c>
      <c r="D199" s="16" t="str">
        <f>IF(OR(A199="",AND(COUNTIF(K199:N199,B199)=0,K199&lt;&gt;"")),"",IFERROR(VLOOKUP(I199,'Caractéristique types de bagues'!A:G,7,FALSE),""))</f>
        <v/>
      </c>
      <c r="E199" s="16" t="str">
        <f>IF(OR(A199="",AND(COUNTIF(K199:N199,B199)=0,K199&lt;&gt;"")),"",IFERROR(VLOOKUP(O199,'Référenciel tailles de bague'!F:H,3,FALSE),""))</f>
        <v/>
      </c>
      <c r="F199" s="1" t="str">
        <f>IF(A199="","",IFERROR(VLOOKUP(A199,'Référenciel tailles de bague'!B:C,2,FALSE),"!! code espèce inconnu !!"))</f>
        <v/>
      </c>
      <c r="I199" s="13" t="str">
        <f>IF(A199="","",IF(AND(COUNTIF(K199:N199,B199)=0,K199&lt;&gt;""),"!! Préciser une catégorie parmi :",IFERROR(VLOOKUP(O199,'Référenciel tailles de bague'!F:G,2,FALSE),"")))</f>
        <v/>
      </c>
      <c r="J199" s="14" t="str">
        <f>IF(AND(COUNTIF(K199:N199,B199)=0,K199&lt;&gt;""),CONCATENATE("   ",K199,"     ",L199,"     ",M199,"     ",N199),IFERROR(IF(VLOOKUP(O199,'Référenciel tailles de bague'!F:I,4,FALSE)=0,"",VLOOKUP(O199,'Référenciel tailles de bague'!F:I,4,FALSE)),""))</f>
        <v/>
      </c>
      <c r="K199" s="9" t="str">
        <f>IF($A199="","",IFERROR(IF(VLOOKUP(A199,'Référenciel tailles de bague'!B:E,4,FALSE)=0,"",VLOOKUP(A199,'Référenciel tailles de bague'!B:E,4,FALSE)),""))</f>
        <v/>
      </c>
      <c r="L199" s="9" t="str">
        <f t="array" ref="L199">IF($A199="","",IFERROR(INDEX('Référenciel tailles de bague'!$E:$E,SMALL(IF('Référenciel tailles de bague'!$B:$B=$A199,ROW('Référenciel tailles de bague'!$B:$B)),2)),""))</f>
        <v/>
      </c>
      <c r="M199" s="9" t="str">
        <f t="array" ref="M199">IF($A199="","",IFERROR(INDEX('Référenciel tailles de bague'!$E:$E,SMALL(IF('Référenciel tailles de bague'!$B:$B=$A199,ROW('Référenciel tailles de bague'!$B:$B)),3)),""))</f>
        <v/>
      </c>
      <c r="N199" s="9" t="str">
        <f t="array" ref="N199">IF($A199="","",IFERROR(INDEX('Référenciel tailles de bague'!$E:$E,SMALL(IF('Référenciel tailles de bague'!$B:$B=$A199,ROW('Référenciel tailles de bague'!$B:$B)),4)),""))</f>
        <v/>
      </c>
      <c r="O199" s="9" t="str">
        <f t="shared" si="3"/>
        <v/>
      </c>
    </row>
    <row r="200" spans="3:15" x14ac:dyDescent="0.25">
      <c r="C200" s="16" t="str">
        <f>IF(OR(A200="",AND(COUNTIF(K200:N200,B200)=0,K200&lt;&gt;"")),"",IFERROR(VLOOKUP(I200,'Caractéristique types de bagues'!A:B,2,FALSE),""))</f>
        <v/>
      </c>
      <c r="D200" s="16" t="str">
        <f>IF(OR(A200="",AND(COUNTIF(K200:N200,B200)=0,K200&lt;&gt;"")),"",IFERROR(VLOOKUP(I200,'Caractéristique types de bagues'!A:G,7,FALSE),""))</f>
        <v/>
      </c>
      <c r="E200" s="16" t="str">
        <f>IF(OR(A200="",AND(COUNTIF(K200:N200,B200)=0,K200&lt;&gt;"")),"",IFERROR(VLOOKUP(O200,'Référenciel tailles de bague'!F:H,3,FALSE),""))</f>
        <v/>
      </c>
      <c r="F200" s="1" t="str">
        <f>IF(A200="","",IFERROR(VLOOKUP(A200,'Référenciel tailles de bague'!B:C,2,FALSE),"!! code espèce inconnu !!"))</f>
        <v/>
      </c>
      <c r="I200" s="13" t="str">
        <f>IF(A200="","",IF(AND(COUNTIF(K200:N200,B200)=0,K200&lt;&gt;""),"!! Préciser une catégorie parmi :",IFERROR(VLOOKUP(O200,'Référenciel tailles de bague'!F:G,2,FALSE),"")))</f>
        <v/>
      </c>
      <c r="J200" s="14" t="str">
        <f>IF(AND(COUNTIF(K200:N200,B200)=0,K200&lt;&gt;""),CONCATENATE("   ",K200,"     ",L200,"     ",M200,"     ",N200),IFERROR(IF(VLOOKUP(O200,'Référenciel tailles de bague'!F:I,4,FALSE)=0,"",VLOOKUP(O200,'Référenciel tailles de bague'!F:I,4,FALSE)),""))</f>
        <v/>
      </c>
      <c r="K200" s="9" t="str">
        <f>IF($A200="","",IFERROR(IF(VLOOKUP(A200,'Référenciel tailles de bague'!B:E,4,FALSE)=0,"",VLOOKUP(A200,'Référenciel tailles de bague'!B:E,4,FALSE)),""))</f>
        <v/>
      </c>
      <c r="L200" s="9" t="str">
        <f t="array" ref="L200">IF($A200="","",IFERROR(INDEX('Référenciel tailles de bague'!$E:$E,SMALL(IF('Référenciel tailles de bague'!$B:$B=$A200,ROW('Référenciel tailles de bague'!$B:$B)),2)),""))</f>
        <v/>
      </c>
      <c r="M200" s="9" t="str">
        <f t="array" ref="M200">IF($A200="","",IFERROR(INDEX('Référenciel tailles de bague'!$E:$E,SMALL(IF('Référenciel tailles de bague'!$B:$B=$A200,ROW('Référenciel tailles de bague'!$B:$B)),3)),""))</f>
        <v/>
      </c>
      <c r="N200" s="9" t="str">
        <f t="array" ref="N200">IF($A200="","",IFERROR(INDEX('Référenciel tailles de bague'!$E:$E,SMALL(IF('Référenciel tailles de bague'!$B:$B=$A200,ROW('Référenciel tailles de bague'!$B:$B)),4)),""))</f>
        <v/>
      </c>
      <c r="O200" s="9" t="str">
        <f t="shared" si="3"/>
        <v/>
      </c>
    </row>
    <row r="201" spans="3:15" x14ac:dyDescent="0.25">
      <c r="C201" s="16" t="str">
        <f>IF(OR(A201="",AND(COUNTIF(K201:N201,B201)=0,K201&lt;&gt;"")),"",IFERROR(VLOOKUP(I201,'Caractéristique types de bagues'!A:B,2,FALSE),""))</f>
        <v/>
      </c>
      <c r="D201" s="16" t="str">
        <f>IF(OR(A201="",AND(COUNTIF(K201:N201,B201)=0,K201&lt;&gt;"")),"",IFERROR(VLOOKUP(I201,'Caractéristique types de bagues'!A:G,7,FALSE),""))</f>
        <v/>
      </c>
      <c r="E201" s="16" t="str">
        <f>IF(OR(A201="",AND(COUNTIF(K201:N201,B201)=0,K201&lt;&gt;"")),"",IFERROR(VLOOKUP(O201,'Référenciel tailles de bague'!F:H,3,FALSE),""))</f>
        <v/>
      </c>
      <c r="F201" s="1" t="str">
        <f>IF(A201="","",IFERROR(VLOOKUP(A201,'Référenciel tailles de bague'!B:C,2,FALSE),"!! code espèce inconnu !!"))</f>
        <v/>
      </c>
      <c r="I201" s="13" t="str">
        <f>IF(A201="","",IF(AND(COUNTIF(K201:N201,B201)=0,K201&lt;&gt;""),"!! Préciser une catégorie parmi :",IFERROR(VLOOKUP(O201,'Référenciel tailles de bague'!F:G,2,FALSE),"")))</f>
        <v/>
      </c>
      <c r="J201" s="14" t="str">
        <f>IF(AND(COUNTIF(K201:N201,B201)=0,K201&lt;&gt;""),CONCATENATE("   ",K201,"     ",L201,"     ",M201,"     ",N201),IFERROR(IF(VLOOKUP(O201,'Référenciel tailles de bague'!F:I,4,FALSE)=0,"",VLOOKUP(O201,'Référenciel tailles de bague'!F:I,4,FALSE)),""))</f>
        <v/>
      </c>
      <c r="K201" s="9" t="str">
        <f>IF($A201="","",IFERROR(IF(VLOOKUP(A201,'Référenciel tailles de bague'!B:E,4,FALSE)=0,"",VLOOKUP(A201,'Référenciel tailles de bague'!B:E,4,FALSE)),""))</f>
        <v/>
      </c>
      <c r="L201" s="9" t="str">
        <f t="array" ref="L201">IF($A201="","",IFERROR(INDEX('Référenciel tailles de bague'!$E:$E,SMALL(IF('Référenciel tailles de bague'!$B:$B=$A201,ROW('Référenciel tailles de bague'!$B:$B)),2)),""))</f>
        <v/>
      </c>
      <c r="M201" s="9" t="str">
        <f t="array" ref="M201">IF($A201="","",IFERROR(INDEX('Référenciel tailles de bague'!$E:$E,SMALL(IF('Référenciel tailles de bague'!$B:$B=$A201,ROW('Référenciel tailles de bague'!$B:$B)),3)),""))</f>
        <v/>
      </c>
      <c r="N201" s="9" t="str">
        <f t="array" ref="N201">IF($A201="","",IFERROR(INDEX('Référenciel tailles de bague'!$E:$E,SMALL(IF('Référenciel tailles de bague'!$B:$B=$A201,ROW('Référenciel tailles de bague'!$B:$B)),4)),""))</f>
        <v/>
      </c>
      <c r="O201" s="9" t="str">
        <f t="shared" si="3"/>
        <v/>
      </c>
    </row>
    <row r="202" spans="3:15" x14ac:dyDescent="0.25">
      <c r="C202" s="16" t="str">
        <f>IF(OR(A202="",AND(COUNTIF(K202:N202,B202)=0,K202&lt;&gt;"")),"",IFERROR(VLOOKUP(I202,'Caractéristique types de bagues'!A:B,2,FALSE),""))</f>
        <v/>
      </c>
      <c r="D202" s="16" t="str">
        <f>IF(OR(A202="",AND(COUNTIF(K202:N202,B202)=0,K202&lt;&gt;"")),"",IFERROR(VLOOKUP(I202,'Caractéristique types de bagues'!A:G,7,FALSE),""))</f>
        <v/>
      </c>
      <c r="E202" s="16" t="str">
        <f>IF(OR(A202="",AND(COUNTIF(K202:N202,B202)=0,K202&lt;&gt;"")),"",IFERROR(VLOOKUP(O202,'Référenciel tailles de bague'!F:H,3,FALSE),""))</f>
        <v/>
      </c>
      <c r="F202" s="1" t="str">
        <f>IF(A202="","",IFERROR(VLOOKUP(A202,'Référenciel tailles de bague'!B:C,2,FALSE),"!! code espèce inconnu !!"))</f>
        <v/>
      </c>
      <c r="I202" s="13" t="str">
        <f>IF(A202="","",IF(AND(COUNTIF(K202:N202,B202)=0,K202&lt;&gt;""),"!! Préciser une catégorie parmi :",IFERROR(VLOOKUP(O202,'Référenciel tailles de bague'!F:G,2,FALSE),"")))</f>
        <v/>
      </c>
      <c r="J202" s="14" t="str">
        <f>IF(AND(COUNTIF(K202:N202,B202)=0,K202&lt;&gt;""),CONCATENATE("   ",K202,"     ",L202,"     ",M202,"     ",N202),IFERROR(IF(VLOOKUP(O202,'Référenciel tailles de bague'!F:I,4,FALSE)=0,"",VLOOKUP(O202,'Référenciel tailles de bague'!F:I,4,FALSE)),""))</f>
        <v/>
      </c>
      <c r="K202" s="9" t="str">
        <f>IF($A202="","",IFERROR(IF(VLOOKUP(A202,'Référenciel tailles de bague'!B:E,4,FALSE)=0,"",VLOOKUP(A202,'Référenciel tailles de bague'!B:E,4,FALSE)),""))</f>
        <v/>
      </c>
      <c r="L202" s="9" t="str">
        <f t="array" ref="L202">IF($A202="","",IFERROR(INDEX('Référenciel tailles de bague'!$E:$E,SMALL(IF('Référenciel tailles de bague'!$B:$B=$A202,ROW('Référenciel tailles de bague'!$B:$B)),2)),""))</f>
        <v/>
      </c>
      <c r="M202" s="9" t="str">
        <f t="array" ref="M202">IF($A202="","",IFERROR(INDEX('Référenciel tailles de bague'!$E:$E,SMALL(IF('Référenciel tailles de bague'!$B:$B=$A202,ROW('Référenciel tailles de bague'!$B:$B)),3)),""))</f>
        <v/>
      </c>
      <c r="N202" s="9" t="str">
        <f t="array" ref="N202">IF($A202="","",IFERROR(INDEX('Référenciel tailles de bague'!$E:$E,SMALL(IF('Référenciel tailles de bague'!$B:$B=$A202,ROW('Référenciel tailles de bague'!$B:$B)),4)),""))</f>
        <v/>
      </c>
      <c r="O202" s="9" t="str">
        <f t="shared" si="3"/>
        <v/>
      </c>
    </row>
    <row r="203" spans="3:15" x14ac:dyDescent="0.25">
      <c r="C203" s="16" t="str">
        <f>IF(OR(A203="",AND(COUNTIF(K203:N203,B203)=0,K203&lt;&gt;"")),"",IFERROR(VLOOKUP(I203,'Caractéristique types de bagues'!A:B,2,FALSE),""))</f>
        <v/>
      </c>
      <c r="D203" s="16" t="str">
        <f>IF(OR(A203="",AND(COUNTIF(K203:N203,B203)=0,K203&lt;&gt;"")),"",IFERROR(VLOOKUP(I203,'Caractéristique types de bagues'!A:G,7,FALSE),""))</f>
        <v/>
      </c>
      <c r="E203" s="16" t="str">
        <f>IF(OR(A203="",AND(COUNTIF(K203:N203,B203)=0,K203&lt;&gt;"")),"",IFERROR(VLOOKUP(O203,'Référenciel tailles de bague'!F:H,3,FALSE),""))</f>
        <v/>
      </c>
      <c r="F203" s="1" t="str">
        <f>IF(A203="","",IFERROR(VLOOKUP(A203,'Référenciel tailles de bague'!B:C,2,FALSE),"!! code espèce inconnu !!"))</f>
        <v/>
      </c>
      <c r="I203" s="13" t="str">
        <f>IF(A203="","",IF(AND(COUNTIF(K203:N203,B203)=0,K203&lt;&gt;""),"!! Préciser une catégorie parmi :",IFERROR(VLOOKUP(O203,'Référenciel tailles de bague'!F:G,2,FALSE),"")))</f>
        <v/>
      </c>
      <c r="J203" s="14" t="str">
        <f>IF(AND(COUNTIF(K203:N203,B203)=0,K203&lt;&gt;""),CONCATENATE("   ",K203,"     ",L203,"     ",M203,"     ",N203),IFERROR(IF(VLOOKUP(O203,'Référenciel tailles de bague'!F:I,4,FALSE)=0,"",VLOOKUP(O203,'Référenciel tailles de bague'!F:I,4,FALSE)),""))</f>
        <v/>
      </c>
      <c r="K203" s="9" t="str">
        <f>IF($A203="","",IFERROR(IF(VLOOKUP(A203,'Référenciel tailles de bague'!B:E,4,FALSE)=0,"",VLOOKUP(A203,'Référenciel tailles de bague'!B:E,4,FALSE)),""))</f>
        <v/>
      </c>
      <c r="L203" s="9" t="str">
        <f t="array" ref="L203">IF($A203="","",IFERROR(INDEX('Référenciel tailles de bague'!$E:$E,SMALL(IF('Référenciel tailles de bague'!$B:$B=$A203,ROW('Référenciel tailles de bague'!$B:$B)),2)),""))</f>
        <v/>
      </c>
      <c r="M203" s="9" t="str">
        <f t="array" ref="M203">IF($A203="","",IFERROR(INDEX('Référenciel tailles de bague'!$E:$E,SMALL(IF('Référenciel tailles de bague'!$B:$B=$A203,ROW('Référenciel tailles de bague'!$B:$B)),3)),""))</f>
        <v/>
      </c>
      <c r="N203" s="9" t="str">
        <f t="array" ref="N203">IF($A203="","",IFERROR(INDEX('Référenciel tailles de bague'!$E:$E,SMALL(IF('Référenciel tailles de bague'!$B:$B=$A203,ROW('Référenciel tailles de bague'!$B:$B)),4)),""))</f>
        <v/>
      </c>
      <c r="O203" s="9" t="str">
        <f t="shared" si="3"/>
        <v/>
      </c>
    </row>
    <row r="204" spans="3:15" x14ac:dyDescent="0.25">
      <c r="C204" s="16" t="str">
        <f>IF(OR(A204="",AND(COUNTIF(K204:N204,B204)=0,K204&lt;&gt;"")),"",IFERROR(VLOOKUP(I204,'Caractéristique types de bagues'!A:B,2,FALSE),""))</f>
        <v/>
      </c>
      <c r="D204" s="16" t="str">
        <f>IF(OR(A204="",AND(COUNTIF(K204:N204,B204)=0,K204&lt;&gt;"")),"",IFERROR(VLOOKUP(I204,'Caractéristique types de bagues'!A:G,7,FALSE),""))</f>
        <v/>
      </c>
      <c r="E204" s="16" t="str">
        <f>IF(OR(A204="",AND(COUNTIF(K204:N204,B204)=0,K204&lt;&gt;"")),"",IFERROR(VLOOKUP(O204,'Référenciel tailles de bague'!F:H,3,FALSE),""))</f>
        <v/>
      </c>
      <c r="F204" s="1" t="str">
        <f>IF(A204="","",IFERROR(VLOOKUP(A204,'Référenciel tailles de bague'!B:C,2,FALSE),"!! code espèce inconnu !!"))</f>
        <v/>
      </c>
      <c r="I204" s="13" t="str">
        <f>IF(A204="","",IF(AND(COUNTIF(K204:N204,B204)=0,K204&lt;&gt;""),"!! Préciser une catégorie parmi :",IFERROR(VLOOKUP(O204,'Référenciel tailles de bague'!F:G,2,FALSE),"")))</f>
        <v/>
      </c>
      <c r="J204" s="14" t="str">
        <f>IF(AND(COUNTIF(K204:N204,B204)=0,K204&lt;&gt;""),CONCATENATE("   ",K204,"     ",L204,"     ",M204,"     ",N204),IFERROR(IF(VLOOKUP(O204,'Référenciel tailles de bague'!F:I,4,FALSE)=0,"",VLOOKUP(O204,'Référenciel tailles de bague'!F:I,4,FALSE)),""))</f>
        <v/>
      </c>
      <c r="K204" s="9" t="str">
        <f>IF($A204="","",IFERROR(IF(VLOOKUP(A204,'Référenciel tailles de bague'!B:E,4,FALSE)=0,"",VLOOKUP(A204,'Référenciel tailles de bague'!B:E,4,FALSE)),""))</f>
        <v/>
      </c>
      <c r="L204" s="9" t="str">
        <f t="array" ref="L204">IF($A204="","",IFERROR(INDEX('Référenciel tailles de bague'!$E:$E,SMALL(IF('Référenciel tailles de bague'!$B:$B=$A204,ROW('Référenciel tailles de bague'!$B:$B)),2)),""))</f>
        <v/>
      </c>
      <c r="M204" s="9" t="str">
        <f t="array" ref="M204">IF($A204="","",IFERROR(INDEX('Référenciel tailles de bague'!$E:$E,SMALL(IF('Référenciel tailles de bague'!$B:$B=$A204,ROW('Référenciel tailles de bague'!$B:$B)),3)),""))</f>
        <v/>
      </c>
      <c r="N204" s="9" t="str">
        <f t="array" ref="N204">IF($A204="","",IFERROR(INDEX('Référenciel tailles de bague'!$E:$E,SMALL(IF('Référenciel tailles de bague'!$B:$B=$A204,ROW('Référenciel tailles de bague'!$B:$B)),4)),""))</f>
        <v/>
      </c>
      <c r="O204" s="9" t="str">
        <f t="shared" si="3"/>
        <v/>
      </c>
    </row>
    <row r="205" spans="3:15" x14ac:dyDescent="0.25">
      <c r="C205" s="16" t="str">
        <f>IF(OR(A205="",AND(COUNTIF(K205:N205,B205)=0,K205&lt;&gt;"")),"",IFERROR(VLOOKUP(I205,'Caractéristique types de bagues'!A:B,2,FALSE),""))</f>
        <v/>
      </c>
      <c r="D205" s="16" t="str">
        <f>IF(OR(A205="",AND(COUNTIF(K205:N205,B205)=0,K205&lt;&gt;"")),"",IFERROR(VLOOKUP(I205,'Caractéristique types de bagues'!A:G,7,FALSE),""))</f>
        <v/>
      </c>
      <c r="E205" s="16" t="str">
        <f>IF(OR(A205="",AND(COUNTIF(K205:N205,B205)=0,K205&lt;&gt;"")),"",IFERROR(VLOOKUP(O205,'Référenciel tailles de bague'!F:H,3,FALSE),""))</f>
        <v/>
      </c>
      <c r="F205" s="1" t="str">
        <f>IF(A205="","",IFERROR(VLOOKUP(A205,'Référenciel tailles de bague'!B:C,2,FALSE),"!! code espèce inconnu !!"))</f>
        <v/>
      </c>
      <c r="I205" s="13" t="str">
        <f>IF(A205="","",IF(AND(COUNTIF(K205:N205,B205)=0,K205&lt;&gt;""),"!! Préciser une catégorie parmi :",IFERROR(VLOOKUP(O205,'Référenciel tailles de bague'!F:G,2,FALSE),"")))</f>
        <v/>
      </c>
      <c r="J205" s="14" t="str">
        <f>IF(AND(COUNTIF(K205:N205,B205)=0,K205&lt;&gt;""),CONCATENATE("   ",K205,"     ",L205,"     ",M205,"     ",N205),IFERROR(IF(VLOOKUP(O205,'Référenciel tailles de bague'!F:I,4,FALSE)=0,"",VLOOKUP(O205,'Référenciel tailles de bague'!F:I,4,FALSE)),""))</f>
        <v/>
      </c>
      <c r="K205" s="9" t="str">
        <f>IF($A205="","",IFERROR(IF(VLOOKUP(A205,'Référenciel tailles de bague'!B:E,4,FALSE)=0,"",VLOOKUP(A205,'Référenciel tailles de bague'!B:E,4,FALSE)),""))</f>
        <v/>
      </c>
      <c r="L205" s="9" t="str">
        <f t="array" ref="L205">IF($A205="","",IFERROR(INDEX('Référenciel tailles de bague'!$E:$E,SMALL(IF('Référenciel tailles de bague'!$B:$B=$A205,ROW('Référenciel tailles de bague'!$B:$B)),2)),""))</f>
        <v/>
      </c>
      <c r="M205" s="9" t="str">
        <f t="array" ref="M205">IF($A205="","",IFERROR(INDEX('Référenciel tailles de bague'!$E:$E,SMALL(IF('Référenciel tailles de bague'!$B:$B=$A205,ROW('Référenciel tailles de bague'!$B:$B)),3)),""))</f>
        <v/>
      </c>
      <c r="N205" s="9" t="str">
        <f t="array" ref="N205">IF($A205="","",IFERROR(INDEX('Référenciel tailles de bague'!$E:$E,SMALL(IF('Référenciel tailles de bague'!$B:$B=$A205,ROW('Référenciel tailles de bague'!$B:$B)),4)),""))</f>
        <v/>
      </c>
      <c r="O205" s="9" t="str">
        <f t="shared" si="3"/>
        <v/>
      </c>
    </row>
    <row r="206" spans="3:15" x14ac:dyDescent="0.25">
      <c r="C206" s="16" t="str">
        <f>IF(OR(A206="",AND(COUNTIF(K206:N206,B206)=0,K206&lt;&gt;"")),"",IFERROR(VLOOKUP(I206,'Caractéristique types de bagues'!A:B,2,FALSE),""))</f>
        <v/>
      </c>
      <c r="D206" s="16" t="str">
        <f>IF(OR(A206="",AND(COUNTIF(K206:N206,B206)=0,K206&lt;&gt;"")),"",IFERROR(VLOOKUP(I206,'Caractéristique types de bagues'!A:G,7,FALSE),""))</f>
        <v/>
      </c>
      <c r="E206" s="16" t="str">
        <f>IF(OR(A206="",AND(COUNTIF(K206:N206,B206)=0,K206&lt;&gt;"")),"",IFERROR(VLOOKUP(O206,'Référenciel tailles de bague'!F:H,3,FALSE),""))</f>
        <v/>
      </c>
      <c r="F206" s="1" t="str">
        <f>IF(A206="","",IFERROR(VLOOKUP(A206,'Référenciel tailles de bague'!B:C,2,FALSE),"!! code espèce inconnu !!"))</f>
        <v/>
      </c>
      <c r="I206" s="13" t="str">
        <f>IF(A206="","",IF(AND(COUNTIF(K206:N206,B206)=0,K206&lt;&gt;""),"!! Préciser une catégorie parmi :",IFERROR(VLOOKUP(O206,'Référenciel tailles de bague'!F:G,2,FALSE),"")))</f>
        <v/>
      </c>
      <c r="J206" s="14" t="str">
        <f>IF(AND(COUNTIF(K206:N206,B206)=0,K206&lt;&gt;""),CONCATENATE("   ",K206,"     ",L206,"     ",M206,"     ",N206),IFERROR(IF(VLOOKUP(O206,'Référenciel tailles de bague'!F:I,4,FALSE)=0,"",VLOOKUP(O206,'Référenciel tailles de bague'!F:I,4,FALSE)),""))</f>
        <v/>
      </c>
      <c r="K206" s="9" t="str">
        <f>IF($A206="","",IFERROR(IF(VLOOKUP(A206,'Référenciel tailles de bague'!B:E,4,FALSE)=0,"",VLOOKUP(A206,'Référenciel tailles de bague'!B:E,4,FALSE)),""))</f>
        <v/>
      </c>
      <c r="L206" s="9" t="str">
        <f t="array" ref="L206">IF($A206="","",IFERROR(INDEX('Référenciel tailles de bague'!$E:$E,SMALL(IF('Référenciel tailles de bague'!$B:$B=$A206,ROW('Référenciel tailles de bague'!$B:$B)),2)),""))</f>
        <v/>
      </c>
      <c r="M206" s="9" t="str">
        <f t="array" ref="M206">IF($A206="","",IFERROR(INDEX('Référenciel tailles de bague'!$E:$E,SMALL(IF('Référenciel tailles de bague'!$B:$B=$A206,ROW('Référenciel tailles de bague'!$B:$B)),3)),""))</f>
        <v/>
      </c>
      <c r="N206" s="9" t="str">
        <f t="array" ref="N206">IF($A206="","",IFERROR(INDEX('Référenciel tailles de bague'!$E:$E,SMALL(IF('Référenciel tailles de bague'!$B:$B=$A206,ROW('Référenciel tailles de bague'!$B:$B)),4)),""))</f>
        <v/>
      </c>
      <c r="O206" s="9" t="str">
        <f t="shared" si="3"/>
        <v/>
      </c>
    </row>
    <row r="207" spans="3:15" x14ac:dyDescent="0.25">
      <c r="C207" s="16" t="str">
        <f>IF(OR(A207="",AND(COUNTIF(K207:N207,B207)=0,K207&lt;&gt;"")),"",IFERROR(VLOOKUP(I207,'Caractéristique types de bagues'!A:B,2,FALSE),""))</f>
        <v/>
      </c>
      <c r="D207" s="16" t="str">
        <f>IF(OR(A207="",AND(COUNTIF(K207:N207,B207)=0,K207&lt;&gt;"")),"",IFERROR(VLOOKUP(I207,'Caractéristique types de bagues'!A:G,7,FALSE),""))</f>
        <v/>
      </c>
      <c r="E207" s="16" t="str">
        <f>IF(OR(A207="",AND(COUNTIF(K207:N207,B207)=0,K207&lt;&gt;"")),"",IFERROR(VLOOKUP(O207,'Référenciel tailles de bague'!F:H,3,FALSE),""))</f>
        <v/>
      </c>
      <c r="F207" s="1" t="str">
        <f>IF(A207="","",IFERROR(VLOOKUP(A207,'Référenciel tailles de bague'!B:C,2,FALSE),"!! code espèce inconnu !!"))</f>
        <v/>
      </c>
      <c r="I207" s="13" t="str">
        <f>IF(A207="","",IF(AND(COUNTIF(K207:N207,B207)=0,K207&lt;&gt;""),"!! Préciser une catégorie parmi :",IFERROR(VLOOKUP(O207,'Référenciel tailles de bague'!F:G,2,FALSE),"")))</f>
        <v/>
      </c>
      <c r="J207" s="14" t="str">
        <f>IF(AND(COUNTIF(K207:N207,B207)=0,K207&lt;&gt;""),CONCATENATE("   ",K207,"     ",L207,"     ",M207,"     ",N207),IFERROR(IF(VLOOKUP(O207,'Référenciel tailles de bague'!F:I,4,FALSE)=0,"",VLOOKUP(O207,'Référenciel tailles de bague'!F:I,4,FALSE)),""))</f>
        <v/>
      </c>
      <c r="K207" s="9" t="str">
        <f>IF($A207="","",IFERROR(IF(VLOOKUP(A207,'Référenciel tailles de bague'!B:E,4,FALSE)=0,"",VLOOKUP(A207,'Référenciel tailles de bague'!B:E,4,FALSE)),""))</f>
        <v/>
      </c>
      <c r="L207" s="9" t="str">
        <f t="array" ref="L207">IF($A207="","",IFERROR(INDEX('Référenciel tailles de bague'!$E:$E,SMALL(IF('Référenciel tailles de bague'!$B:$B=$A207,ROW('Référenciel tailles de bague'!$B:$B)),2)),""))</f>
        <v/>
      </c>
      <c r="M207" s="9" t="str">
        <f t="array" ref="M207">IF($A207="","",IFERROR(INDEX('Référenciel tailles de bague'!$E:$E,SMALL(IF('Référenciel tailles de bague'!$B:$B=$A207,ROW('Référenciel tailles de bague'!$B:$B)),3)),""))</f>
        <v/>
      </c>
      <c r="N207" s="9" t="str">
        <f t="array" ref="N207">IF($A207="","",IFERROR(INDEX('Référenciel tailles de bague'!$E:$E,SMALL(IF('Référenciel tailles de bague'!$B:$B=$A207,ROW('Référenciel tailles de bague'!$B:$B)),4)),""))</f>
        <v/>
      </c>
      <c r="O207" s="9" t="str">
        <f t="shared" si="3"/>
        <v/>
      </c>
    </row>
    <row r="208" spans="3:15" x14ac:dyDescent="0.25">
      <c r="C208" s="16" t="str">
        <f>IF(OR(A208="",AND(COUNTIF(K208:N208,B208)=0,K208&lt;&gt;"")),"",IFERROR(VLOOKUP(I208,'Caractéristique types de bagues'!A:B,2,FALSE),""))</f>
        <v/>
      </c>
      <c r="D208" s="16" t="str">
        <f>IF(OR(A208="",AND(COUNTIF(K208:N208,B208)=0,K208&lt;&gt;"")),"",IFERROR(VLOOKUP(I208,'Caractéristique types de bagues'!A:G,7,FALSE),""))</f>
        <v/>
      </c>
      <c r="E208" s="16" t="str">
        <f>IF(OR(A208="",AND(COUNTIF(K208:N208,B208)=0,K208&lt;&gt;"")),"",IFERROR(VLOOKUP(O208,'Référenciel tailles de bague'!F:H,3,FALSE),""))</f>
        <v/>
      </c>
      <c r="F208" s="1" t="str">
        <f>IF(A208="","",IFERROR(VLOOKUP(A208,'Référenciel tailles de bague'!B:C,2,FALSE),"!! code espèce inconnu !!"))</f>
        <v/>
      </c>
      <c r="I208" s="13" t="str">
        <f>IF(A208="","",IF(AND(COUNTIF(K208:N208,B208)=0,K208&lt;&gt;""),"!! Préciser une catégorie parmi :",IFERROR(VLOOKUP(O208,'Référenciel tailles de bague'!F:G,2,FALSE),"")))</f>
        <v/>
      </c>
      <c r="J208" s="14" t="str">
        <f>IF(AND(COUNTIF(K208:N208,B208)=0,K208&lt;&gt;""),CONCATENATE("   ",K208,"     ",L208,"     ",M208,"     ",N208),IFERROR(IF(VLOOKUP(O208,'Référenciel tailles de bague'!F:I,4,FALSE)=0,"",VLOOKUP(O208,'Référenciel tailles de bague'!F:I,4,FALSE)),""))</f>
        <v/>
      </c>
      <c r="K208" s="9" t="str">
        <f>IF($A208="","",IFERROR(IF(VLOOKUP(A208,'Référenciel tailles de bague'!B:E,4,FALSE)=0,"",VLOOKUP(A208,'Référenciel tailles de bague'!B:E,4,FALSE)),""))</f>
        <v/>
      </c>
      <c r="L208" s="9" t="str">
        <f t="array" ref="L208">IF($A208="","",IFERROR(INDEX('Référenciel tailles de bague'!$E:$E,SMALL(IF('Référenciel tailles de bague'!$B:$B=$A208,ROW('Référenciel tailles de bague'!$B:$B)),2)),""))</f>
        <v/>
      </c>
      <c r="M208" s="9" t="str">
        <f t="array" ref="M208">IF($A208="","",IFERROR(INDEX('Référenciel tailles de bague'!$E:$E,SMALL(IF('Référenciel tailles de bague'!$B:$B=$A208,ROW('Référenciel tailles de bague'!$B:$B)),3)),""))</f>
        <v/>
      </c>
      <c r="N208" s="9" t="str">
        <f t="array" ref="N208">IF($A208="","",IFERROR(INDEX('Référenciel tailles de bague'!$E:$E,SMALL(IF('Référenciel tailles de bague'!$B:$B=$A208,ROW('Référenciel tailles de bague'!$B:$B)),4)),""))</f>
        <v/>
      </c>
      <c r="O208" s="9" t="str">
        <f t="shared" si="3"/>
        <v/>
      </c>
    </row>
    <row r="209" spans="3:15" x14ac:dyDescent="0.25">
      <c r="C209" s="16" t="str">
        <f>IF(OR(A209="",AND(COUNTIF(K209:N209,B209)=0,K209&lt;&gt;"")),"",IFERROR(VLOOKUP(I209,'Caractéristique types de bagues'!A:B,2,FALSE),""))</f>
        <v/>
      </c>
      <c r="D209" s="16" t="str">
        <f>IF(OR(A209="",AND(COUNTIF(K209:N209,B209)=0,K209&lt;&gt;"")),"",IFERROR(VLOOKUP(I209,'Caractéristique types de bagues'!A:G,7,FALSE),""))</f>
        <v/>
      </c>
      <c r="E209" s="16" t="str">
        <f>IF(OR(A209="",AND(COUNTIF(K209:N209,B209)=0,K209&lt;&gt;"")),"",IFERROR(VLOOKUP(O209,'Référenciel tailles de bague'!F:H,3,FALSE),""))</f>
        <v/>
      </c>
      <c r="F209" s="1" t="str">
        <f>IF(A209="","",IFERROR(VLOOKUP(A209,'Référenciel tailles de bague'!B:C,2,FALSE),"!! code espèce inconnu !!"))</f>
        <v/>
      </c>
      <c r="I209" s="13" t="str">
        <f>IF(A209="","",IF(AND(COUNTIF(K209:N209,B209)=0,K209&lt;&gt;""),"!! Préciser une catégorie parmi :",IFERROR(VLOOKUP(O209,'Référenciel tailles de bague'!F:G,2,FALSE),"")))</f>
        <v/>
      </c>
      <c r="J209" s="14" t="str">
        <f>IF(AND(COUNTIF(K209:N209,B209)=0,K209&lt;&gt;""),CONCATENATE("   ",K209,"     ",L209,"     ",M209,"     ",N209),IFERROR(IF(VLOOKUP(O209,'Référenciel tailles de bague'!F:I,4,FALSE)=0,"",VLOOKUP(O209,'Référenciel tailles de bague'!F:I,4,FALSE)),""))</f>
        <v/>
      </c>
      <c r="K209" s="9" t="str">
        <f>IF($A209="","",IFERROR(IF(VLOOKUP(A209,'Référenciel tailles de bague'!B:E,4,FALSE)=0,"",VLOOKUP(A209,'Référenciel tailles de bague'!B:E,4,FALSE)),""))</f>
        <v/>
      </c>
      <c r="L209" s="9" t="str">
        <f t="array" ref="L209">IF($A209="","",IFERROR(INDEX('Référenciel tailles de bague'!$E:$E,SMALL(IF('Référenciel tailles de bague'!$B:$B=$A209,ROW('Référenciel tailles de bague'!$B:$B)),2)),""))</f>
        <v/>
      </c>
      <c r="M209" s="9" t="str">
        <f t="array" ref="M209">IF($A209="","",IFERROR(INDEX('Référenciel tailles de bague'!$E:$E,SMALL(IF('Référenciel tailles de bague'!$B:$B=$A209,ROW('Référenciel tailles de bague'!$B:$B)),3)),""))</f>
        <v/>
      </c>
      <c r="N209" s="9" t="str">
        <f t="array" ref="N209">IF($A209="","",IFERROR(INDEX('Référenciel tailles de bague'!$E:$E,SMALL(IF('Référenciel tailles de bague'!$B:$B=$A209,ROW('Référenciel tailles de bague'!$B:$B)),4)),""))</f>
        <v/>
      </c>
      <c r="O209" s="9" t="str">
        <f t="shared" si="3"/>
        <v/>
      </c>
    </row>
    <row r="210" spans="3:15" x14ac:dyDescent="0.25">
      <c r="C210" s="16" t="str">
        <f>IF(OR(A210="",AND(COUNTIF(K210:N210,B210)=0,K210&lt;&gt;"")),"",IFERROR(VLOOKUP(I210,'Caractéristique types de bagues'!A:B,2,FALSE),""))</f>
        <v/>
      </c>
      <c r="D210" s="16" t="str">
        <f>IF(OR(A210="",AND(COUNTIF(K210:N210,B210)=0,K210&lt;&gt;"")),"",IFERROR(VLOOKUP(I210,'Caractéristique types de bagues'!A:G,7,FALSE),""))</f>
        <v/>
      </c>
      <c r="E210" s="16" t="str">
        <f>IF(OR(A210="",AND(COUNTIF(K210:N210,B210)=0,K210&lt;&gt;"")),"",IFERROR(VLOOKUP(O210,'Référenciel tailles de bague'!F:H,3,FALSE),""))</f>
        <v/>
      </c>
      <c r="F210" s="1" t="str">
        <f>IF(A210="","",IFERROR(VLOOKUP(A210,'Référenciel tailles de bague'!B:C,2,FALSE),"!! code espèce inconnu !!"))</f>
        <v/>
      </c>
      <c r="I210" s="13" t="str">
        <f>IF(A210="","",IF(AND(COUNTIF(K210:N210,B210)=0,K210&lt;&gt;""),"!! Préciser une catégorie parmi :",IFERROR(VLOOKUP(O210,'Référenciel tailles de bague'!F:G,2,FALSE),"")))</f>
        <v/>
      </c>
      <c r="J210" s="14" t="str">
        <f>IF(AND(COUNTIF(K210:N210,B210)=0,K210&lt;&gt;""),CONCATENATE("   ",K210,"     ",L210,"     ",M210,"     ",N210),IFERROR(IF(VLOOKUP(O210,'Référenciel tailles de bague'!F:I,4,FALSE)=0,"",VLOOKUP(O210,'Référenciel tailles de bague'!F:I,4,FALSE)),""))</f>
        <v/>
      </c>
      <c r="K210" s="9" t="str">
        <f>IF($A210="","",IFERROR(IF(VLOOKUP(A210,'Référenciel tailles de bague'!B:E,4,FALSE)=0,"",VLOOKUP(A210,'Référenciel tailles de bague'!B:E,4,FALSE)),""))</f>
        <v/>
      </c>
      <c r="L210" s="9" t="str">
        <f t="array" ref="L210">IF($A210="","",IFERROR(INDEX('Référenciel tailles de bague'!$E:$E,SMALL(IF('Référenciel tailles de bague'!$B:$B=$A210,ROW('Référenciel tailles de bague'!$B:$B)),2)),""))</f>
        <v/>
      </c>
      <c r="M210" s="9" t="str">
        <f t="array" ref="M210">IF($A210="","",IFERROR(INDEX('Référenciel tailles de bague'!$E:$E,SMALL(IF('Référenciel tailles de bague'!$B:$B=$A210,ROW('Référenciel tailles de bague'!$B:$B)),3)),""))</f>
        <v/>
      </c>
      <c r="N210" s="9" t="str">
        <f t="array" ref="N210">IF($A210="","",IFERROR(INDEX('Référenciel tailles de bague'!$E:$E,SMALL(IF('Référenciel tailles de bague'!$B:$B=$A210,ROW('Référenciel tailles de bague'!$B:$B)),4)),""))</f>
        <v/>
      </c>
      <c r="O210" s="9" t="str">
        <f t="shared" si="3"/>
        <v/>
      </c>
    </row>
    <row r="211" spans="3:15" x14ac:dyDescent="0.25">
      <c r="C211" s="16" t="str">
        <f>IF(OR(A211="",AND(COUNTIF(K211:N211,B211)=0,K211&lt;&gt;"")),"",IFERROR(VLOOKUP(I211,'Caractéristique types de bagues'!A:B,2,FALSE),""))</f>
        <v/>
      </c>
      <c r="D211" s="16" t="str">
        <f>IF(OR(A211="",AND(COUNTIF(K211:N211,B211)=0,K211&lt;&gt;"")),"",IFERROR(VLOOKUP(I211,'Caractéristique types de bagues'!A:G,7,FALSE),""))</f>
        <v/>
      </c>
      <c r="E211" s="16" t="str">
        <f>IF(OR(A211="",AND(COUNTIF(K211:N211,B211)=0,K211&lt;&gt;"")),"",IFERROR(VLOOKUP(O211,'Référenciel tailles de bague'!F:H,3,FALSE),""))</f>
        <v/>
      </c>
      <c r="F211" s="1" t="str">
        <f>IF(A211="","",IFERROR(VLOOKUP(A211,'Référenciel tailles de bague'!B:C,2,FALSE),"!! code espèce inconnu !!"))</f>
        <v/>
      </c>
      <c r="I211" s="13" t="str">
        <f>IF(A211="","",IF(AND(COUNTIF(K211:N211,B211)=0,K211&lt;&gt;""),"!! Préciser une catégorie parmi :",IFERROR(VLOOKUP(O211,'Référenciel tailles de bague'!F:G,2,FALSE),"")))</f>
        <v/>
      </c>
      <c r="J211" s="14" t="str">
        <f>IF(AND(COUNTIF(K211:N211,B211)=0,K211&lt;&gt;""),CONCATENATE("   ",K211,"     ",L211,"     ",M211,"     ",N211),IFERROR(IF(VLOOKUP(O211,'Référenciel tailles de bague'!F:I,4,FALSE)=0,"",VLOOKUP(O211,'Référenciel tailles de bague'!F:I,4,FALSE)),""))</f>
        <v/>
      </c>
      <c r="K211" s="9" t="str">
        <f>IF($A211="","",IFERROR(IF(VLOOKUP(A211,'Référenciel tailles de bague'!B:E,4,FALSE)=0,"",VLOOKUP(A211,'Référenciel tailles de bague'!B:E,4,FALSE)),""))</f>
        <v/>
      </c>
      <c r="L211" s="9" t="str">
        <f t="array" ref="L211">IF($A211="","",IFERROR(INDEX('Référenciel tailles de bague'!$E:$E,SMALL(IF('Référenciel tailles de bague'!$B:$B=$A211,ROW('Référenciel tailles de bague'!$B:$B)),2)),""))</f>
        <v/>
      </c>
      <c r="M211" s="9" t="str">
        <f t="array" ref="M211">IF($A211="","",IFERROR(INDEX('Référenciel tailles de bague'!$E:$E,SMALL(IF('Référenciel tailles de bague'!$B:$B=$A211,ROW('Référenciel tailles de bague'!$B:$B)),3)),""))</f>
        <v/>
      </c>
      <c r="N211" s="9" t="str">
        <f t="array" ref="N211">IF($A211="","",IFERROR(INDEX('Référenciel tailles de bague'!$E:$E,SMALL(IF('Référenciel tailles de bague'!$B:$B=$A211,ROW('Référenciel tailles de bague'!$B:$B)),4)),""))</f>
        <v/>
      </c>
      <c r="O211" s="9" t="str">
        <f t="shared" si="3"/>
        <v/>
      </c>
    </row>
    <row r="212" spans="3:15" x14ac:dyDescent="0.25">
      <c r="C212" s="16" t="str">
        <f>IF(OR(A212="",AND(COUNTIF(K212:N212,B212)=0,K212&lt;&gt;"")),"",IFERROR(VLOOKUP(I212,'Caractéristique types de bagues'!A:B,2,FALSE),""))</f>
        <v/>
      </c>
      <c r="D212" s="16" t="str">
        <f>IF(OR(A212="",AND(COUNTIF(K212:N212,B212)=0,K212&lt;&gt;"")),"",IFERROR(VLOOKUP(I212,'Caractéristique types de bagues'!A:G,7,FALSE),""))</f>
        <v/>
      </c>
      <c r="E212" s="16" t="str">
        <f>IF(OR(A212="",AND(COUNTIF(K212:N212,B212)=0,K212&lt;&gt;"")),"",IFERROR(VLOOKUP(O212,'Référenciel tailles de bague'!F:H,3,FALSE),""))</f>
        <v/>
      </c>
      <c r="F212" s="1" t="str">
        <f>IF(A212="","",IFERROR(VLOOKUP(A212,'Référenciel tailles de bague'!B:C,2,FALSE),"!! code espèce inconnu !!"))</f>
        <v/>
      </c>
      <c r="I212" s="13" t="str">
        <f>IF(A212="","",IF(AND(COUNTIF(K212:N212,B212)=0,K212&lt;&gt;""),"!! Préciser une catégorie parmi :",IFERROR(VLOOKUP(O212,'Référenciel tailles de bague'!F:G,2,FALSE),"")))</f>
        <v/>
      </c>
      <c r="J212" s="14" t="str">
        <f>IF(AND(COUNTIF(K212:N212,B212)=0,K212&lt;&gt;""),CONCATENATE("   ",K212,"     ",L212,"     ",M212,"     ",N212),IFERROR(IF(VLOOKUP(O212,'Référenciel tailles de bague'!F:I,4,FALSE)=0,"",VLOOKUP(O212,'Référenciel tailles de bague'!F:I,4,FALSE)),""))</f>
        <v/>
      </c>
      <c r="K212" s="9" t="str">
        <f>IF($A212="","",IFERROR(IF(VLOOKUP(A212,'Référenciel tailles de bague'!B:E,4,FALSE)=0,"",VLOOKUP(A212,'Référenciel tailles de bague'!B:E,4,FALSE)),""))</f>
        <v/>
      </c>
      <c r="L212" s="9" t="str">
        <f t="array" ref="L212">IF($A212="","",IFERROR(INDEX('Référenciel tailles de bague'!$E:$E,SMALL(IF('Référenciel tailles de bague'!$B:$B=$A212,ROW('Référenciel tailles de bague'!$B:$B)),2)),""))</f>
        <v/>
      </c>
      <c r="M212" s="9" t="str">
        <f t="array" ref="M212">IF($A212="","",IFERROR(INDEX('Référenciel tailles de bague'!$E:$E,SMALL(IF('Référenciel tailles de bague'!$B:$B=$A212,ROW('Référenciel tailles de bague'!$B:$B)),3)),""))</f>
        <v/>
      </c>
      <c r="N212" s="9" t="str">
        <f t="array" ref="N212">IF($A212="","",IFERROR(INDEX('Référenciel tailles de bague'!$E:$E,SMALL(IF('Référenciel tailles de bague'!$B:$B=$A212,ROW('Référenciel tailles de bague'!$B:$B)),4)),""))</f>
        <v/>
      </c>
      <c r="O212" s="9" t="str">
        <f t="shared" si="3"/>
        <v/>
      </c>
    </row>
    <row r="213" spans="3:15" x14ac:dyDescent="0.25">
      <c r="C213" s="16" t="str">
        <f>IF(OR(A213="",AND(COUNTIF(K213:N213,B213)=0,K213&lt;&gt;"")),"",IFERROR(VLOOKUP(I213,'Caractéristique types de bagues'!A:B,2,FALSE),""))</f>
        <v/>
      </c>
      <c r="D213" s="16" t="str">
        <f>IF(OR(A213="",AND(COUNTIF(K213:N213,B213)=0,K213&lt;&gt;"")),"",IFERROR(VLOOKUP(I213,'Caractéristique types de bagues'!A:G,7,FALSE),""))</f>
        <v/>
      </c>
      <c r="E213" s="16" t="str">
        <f>IF(OR(A213="",AND(COUNTIF(K213:N213,B213)=0,K213&lt;&gt;"")),"",IFERROR(VLOOKUP(O213,'Référenciel tailles de bague'!F:H,3,FALSE),""))</f>
        <v/>
      </c>
      <c r="F213" s="1" t="str">
        <f>IF(A213="","",IFERROR(VLOOKUP(A213,'Référenciel tailles de bague'!B:C,2,FALSE),"!! code espèce inconnu !!"))</f>
        <v/>
      </c>
      <c r="I213" s="13" t="str">
        <f>IF(A213="","",IF(AND(COUNTIF(K213:N213,B213)=0,K213&lt;&gt;""),"!! Préciser une catégorie parmi :",IFERROR(VLOOKUP(O213,'Référenciel tailles de bague'!F:G,2,FALSE),"")))</f>
        <v/>
      </c>
      <c r="J213" s="14" t="str">
        <f>IF(AND(COUNTIF(K213:N213,B213)=0,K213&lt;&gt;""),CONCATENATE("   ",K213,"     ",L213,"     ",M213,"     ",N213),IFERROR(IF(VLOOKUP(O213,'Référenciel tailles de bague'!F:I,4,FALSE)=0,"",VLOOKUP(O213,'Référenciel tailles de bague'!F:I,4,FALSE)),""))</f>
        <v/>
      </c>
      <c r="K213" s="9" t="str">
        <f>IF($A213="","",IFERROR(IF(VLOOKUP(A213,'Référenciel tailles de bague'!B:E,4,FALSE)=0,"",VLOOKUP(A213,'Référenciel tailles de bague'!B:E,4,FALSE)),""))</f>
        <v/>
      </c>
      <c r="L213" s="9" t="str">
        <f t="array" ref="L213">IF($A213="","",IFERROR(INDEX('Référenciel tailles de bague'!$E:$E,SMALL(IF('Référenciel tailles de bague'!$B:$B=$A213,ROW('Référenciel tailles de bague'!$B:$B)),2)),""))</f>
        <v/>
      </c>
      <c r="M213" s="9" t="str">
        <f t="array" ref="M213">IF($A213="","",IFERROR(INDEX('Référenciel tailles de bague'!$E:$E,SMALL(IF('Référenciel tailles de bague'!$B:$B=$A213,ROW('Référenciel tailles de bague'!$B:$B)),3)),""))</f>
        <v/>
      </c>
      <c r="N213" s="9" t="str">
        <f t="array" ref="N213">IF($A213="","",IFERROR(INDEX('Référenciel tailles de bague'!$E:$E,SMALL(IF('Référenciel tailles de bague'!$B:$B=$A213,ROW('Référenciel tailles de bague'!$B:$B)),4)),""))</f>
        <v/>
      </c>
      <c r="O213" s="9" t="str">
        <f t="shared" si="3"/>
        <v/>
      </c>
    </row>
    <row r="214" spans="3:15" x14ac:dyDescent="0.25">
      <c r="C214" s="16" t="str">
        <f>IF(OR(A214="",AND(COUNTIF(K214:N214,B214)=0,K214&lt;&gt;"")),"",IFERROR(VLOOKUP(I214,'Caractéristique types de bagues'!A:B,2,FALSE),""))</f>
        <v/>
      </c>
      <c r="D214" s="16" t="str">
        <f>IF(OR(A214="",AND(COUNTIF(K214:N214,B214)=0,K214&lt;&gt;"")),"",IFERROR(VLOOKUP(I214,'Caractéristique types de bagues'!A:G,7,FALSE),""))</f>
        <v/>
      </c>
      <c r="E214" s="16" t="str">
        <f>IF(OR(A214="",AND(COUNTIF(K214:N214,B214)=0,K214&lt;&gt;"")),"",IFERROR(VLOOKUP(O214,'Référenciel tailles de bague'!F:H,3,FALSE),""))</f>
        <v/>
      </c>
      <c r="F214" s="1" t="str">
        <f>IF(A214="","",IFERROR(VLOOKUP(A214,'Référenciel tailles de bague'!B:C,2,FALSE),"!! code espèce inconnu !!"))</f>
        <v/>
      </c>
      <c r="I214" s="13" t="str">
        <f>IF(A214="","",IF(AND(COUNTIF(K214:N214,B214)=0,K214&lt;&gt;""),"!! Préciser une catégorie parmi :",IFERROR(VLOOKUP(O214,'Référenciel tailles de bague'!F:G,2,FALSE),"")))</f>
        <v/>
      </c>
      <c r="J214" s="14" t="str">
        <f>IF(AND(COUNTIF(K214:N214,B214)=0,K214&lt;&gt;""),CONCATENATE("   ",K214,"     ",L214,"     ",M214,"     ",N214),IFERROR(IF(VLOOKUP(O214,'Référenciel tailles de bague'!F:I,4,FALSE)=0,"",VLOOKUP(O214,'Référenciel tailles de bague'!F:I,4,FALSE)),""))</f>
        <v/>
      </c>
      <c r="K214" s="9" t="str">
        <f>IF($A214="","",IFERROR(IF(VLOOKUP(A214,'Référenciel tailles de bague'!B:E,4,FALSE)=0,"",VLOOKUP(A214,'Référenciel tailles de bague'!B:E,4,FALSE)),""))</f>
        <v/>
      </c>
      <c r="L214" s="9" t="str">
        <f t="array" ref="L214">IF($A214="","",IFERROR(INDEX('Référenciel tailles de bague'!$E:$E,SMALL(IF('Référenciel tailles de bague'!$B:$B=$A214,ROW('Référenciel tailles de bague'!$B:$B)),2)),""))</f>
        <v/>
      </c>
      <c r="M214" s="9" t="str">
        <f t="array" ref="M214">IF($A214="","",IFERROR(INDEX('Référenciel tailles de bague'!$E:$E,SMALL(IF('Référenciel tailles de bague'!$B:$B=$A214,ROW('Référenciel tailles de bague'!$B:$B)),3)),""))</f>
        <v/>
      </c>
      <c r="N214" s="9" t="str">
        <f t="array" ref="N214">IF($A214="","",IFERROR(INDEX('Référenciel tailles de bague'!$E:$E,SMALL(IF('Référenciel tailles de bague'!$B:$B=$A214,ROW('Référenciel tailles de bague'!$B:$B)),4)),""))</f>
        <v/>
      </c>
      <c r="O214" s="9" t="str">
        <f t="shared" si="3"/>
        <v/>
      </c>
    </row>
    <row r="215" spans="3:15" x14ac:dyDescent="0.25">
      <c r="C215" s="16" t="str">
        <f>IF(OR(A215="",AND(COUNTIF(K215:N215,B215)=0,K215&lt;&gt;"")),"",IFERROR(VLOOKUP(I215,'Caractéristique types de bagues'!A:B,2,FALSE),""))</f>
        <v/>
      </c>
      <c r="D215" s="16" t="str">
        <f>IF(OR(A215="",AND(COUNTIF(K215:N215,B215)=0,K215&lt;&gt;"")),"",IFERROR(VLOOKUP(I215,'Caractéristique types de bagues'!A:G,7,FALSE),""))</f>
        <v/>
      </c>
      <c r="E215" s="16" t="str">
        <f>IF(OR(A215="",AND(COUNTIF(K215:N215,B215)=0,K215&lt;&gt;"")),"",IFERROR(VLOOKUP(O215,'Référenciel tailles de bague'!F:H,3,FALSE),""))</f>
        <v/>
      </c>
      <c r="F215" s="1" t="str">
        <f>IF(A215="","",IFERROR(VLOOKUP(A215,'Référenciel tailles de bague'!B:C,2,FALSE),"!! code espèce inconnu !!"))</f>
        <v/>
      </c>
      <c r="I215" s="13" t="str">
        <f>IF(A215="","",IF(AND(COUNTIF(K215:N215,B215)=0,K215&lt;&gt;""),"!! Préciser une catégorie parmi :",IFERROR(VLOOKUP(O215,'Référenciel tailles de bague'!F:G,2,FALSE),"")))</f>
        <v/>
      </c>
      <c r="J215" s="14" t="str">
        <f>IF(AND(COUNTIF(K215:N215,B215)=0,K215&lt;&gt;""),CONCATENATE("   ",K215,"     ",L215,"     ",M215,"     ",N215),IFERROR(IF(VLOOKUP(O215,'Référenciel tailles de bague'!F:I,4,FALSE)=0,"",VLOOKUP(O215,'Référenciel tailles de bague'!F:I,4,FALSE)),""))</f>
        <v/>
      </c>
      <c r="K215" s="9" t="str">
        <f>IF($A215="","",IFERROR(IF(VLOOKUP(A215,'Référenciel tailles de bague'!B:E,4,FALSE)=0,"",VLOOKUP(A215,'Référenciel tailles de bague'!B:E,4,FALSE)),""))</f>
        <v/>
      </c>
      <c r="L215" s="9" t="str">
        <f t="array" ref="L215">IF($A215="","",IFERROR(INDEX('Référenciel tailles de bague'!$E:$E,SMALL(IF('Référenciel tailles de bague'!$B:$B=$A215,ROW('Référenciel tailles de bague'!$B:$B)),2)),""))</f>
        <v/>
      </c>
      <c r="M215" s="9" t="str">
        <f t="array" ref="M215">IF($A215="","",IFERROR(INDEX('Référenciel tailles de bague'!$E:$E,SMALL(IF('Référenciel tailles de bague'!$B:$B=$A215,ROW('Référenciel tailles de bague'!$B:$B)),3)),""))</f>
        <v/>
      </c>
      <c r="N215" s="9" t="str">
        <f t="array" ref="N215">IF($A215="","",IFERROR(INDEX('Référenciel tailles de bague'!$E:$E,SMALL(IF('Référenciel tailles de bague'!$B:$B=$A215,ROW('Référenciel tailles de bague'!$B:$B)),4)),""))</f>
        <v/>
      </c>
      <c r="O215" s="9" t="str">
        <f t="shared" si="3"/>
        <v/>
      </c>
    </row>
    <row r="216" spans="3:15" x14ac:dyDescent="0.25">
      <c r="C216" s="16" t="str">
        <f>IF(OR(A216="",AND(COUNTIF(K216:N216,B216)=0,K216&lt;&gt;"")),"",IFERROR(VLOOKUP(I216,'Caractéristique types de bagues'!A:B,2,FALSE),""))</f>
        <v/>
      </c>
      <c r="D216" s="16" t="str">
        <f>IF(OR(A216="",AND(COUNTIF(K216:N216,B216)=0,K216&lt;&gt;"")),"",IFERROR(VLOOKUP(I216,'Caractéristique types de bagues'!A:G,7,FALSE),""))</f>
        <v/>
      </c>
      <c r="E216" s="16" t="str">
        <f>IF(OR(A216="",AND(COUNTIF(K216:N216,B216)=0,K216&lt;&gt;"")),"",IFERROR(VLOOKUP(O216,'Référenciel tailles de bague'!F:H,3,FALSE),""))</f>
        <v/>
      </c>
      <c r="F216" s="1" t="str">
        <f>IF(A216="","",IFERROR(VLOOKUP(A216,'Référenciel tailles de bague'!B:C,2,FALSE),"!! code espèce inconnu !!"))</f>
        <v/>
      </c>
      <c r="I216" s="13" t="str">
        <f>IF(A216="","",IF(AND(COUNTIF(K216:N216,B216)=0,K216&lt;&gt;""),"!! Préciser une catégorie parmi :",IFERROR(VLOOKUP(O216,'Référenciel tailles de bague'!F:G,2,FALSE),"")))</f>
        <v/>
      </c>
      <c r="J216" s="14" t="str">
        <f>IF(AND(COUNTIF(K216:N216,B216)=0,K216&lt;&gt;""),CONCATENATE("   ",K216,"     ",L216,"     ",M216,"     ",N216),IFERROR(IF(VLOOKUP(O216,'Référenciel tailles de bague'!F:I,4,FALSE)=0,"",VLOOKUP(O216,'Référenciel tailles de bague'!F:I,4,FALSE)),""))</f>
        <v/>
      </c>
      <c r="K216" s="9" t="str">
        <f>IF($A216="","",IFERROR(IF(VLOOKUP(A216,'Référenciel tailles de bague'!B:E,4,FALSE)=0,"",VLOOKUP(A216,'Référenciel tailles de bague'!B:E,4,FALSE)),""))</f>
        <v/>
      </c>
      <c r="L216" s="9" t="str">
        <f t="array" ref="L216">IF($A216="","",IFERROR(INDEX('Référenciel tailles de bague'!$E:$E,SMALL(IF('Référenciel tailles de bague'!$B:$B=$A216,ROW('Référenciel tailles de bague'!$B:$B)),2)),""))</f>
        <v/>
      </c>
      <c r="M216" s="9" t="str">
        <f t="array" ref="M216">IF($A216="","",IFERROR(INDEX('Référenciel tailles de bague'!$E:$E,SMALL(IF('Référenciel tailles de bague'!$B:$B=$A216,ROW('Référenciel tailles de bague'!$B:$B)),3)),""))</f>
        <v/>
      </c>
      <c r="N216" s="9" t="str">
        <f t="array" ref="N216">IF($A216="","",IFERROR(INDEX('Référenciel tailles de bague'!$E:$E,SMALL(IF('Référenciel tailles de bague'!$B:$B=$A216,ROW('Référenciel tailles de bague'!$B:$B)),4)),""))</f>
        <v/>
      </c>
      <c r="O216" s="9" t="str">
        <f t="shared" si="3"/>
        <v/>
      </c>
    </row>
    <row r="217" spans="3:15" x14ac:dyDescent="0.25">
      <c r="C217" s="16" t="str">
        <f>IF(OR(A217="",AND(COUNTIF(K217:N217,B217)=0,K217&lt;&gt;"")),"",IFERROR(VLOOKUP(I217,'Caractéristique types de bagues'!A:B,2,FALSE),""))</f>
        <v/>
      </c>
      <c r="D217" s="16" t="str">
        <f>IF(OR(A217="",AND(COUNTIF(K217:N217,B217)=0,K217&lt;&gt;"")),"",IFERROR(VLOOKUP(I217,'Caractéristique types de bagues'!A:G,7,FALSE),""))</f>
        <v/>
      </c>
      <c r="E217" s="16" t="str">
        <f>IF(OR(A217="",AND(COUNTIF(K217:N217,B217)=0,K217&lt;&gt;"")),"",IFERROR(VLOOKUP(O217,'Référenciel tailles de bague'!F:H,3,FALSE),""))</f>
        <v/>
      </c>
      <c r="F217" s="1" t="str">
        <f>IF(A217="","",IFERROR(VLOOKUP(A217,'Référenciel tailles de bague'!B:C,2,FALSE),"!! code espèce inconnu !!"))</f>
        <v/>
      </c>
      <c r="I217" s="13" t="str">
        <f>IF(A217="","",IF(AND(COUNTIF(K217:N217,B217)=0,K217&lt;&gt;""),"!! Préciser une catégorie parmi :",IFERROR(VLOOKUP(O217,'Référenciel tailles de bague'!F:G,2,FALSE),"")))</f>
        <v/>
      </c>
      <c r="J217" s="14" t="str">
        <f>IF(AND(COUNTIF(K217:N217,B217)=0,K217&lt;&gt;""),CONCATENATE("   ",K217,"     ",L217,"     ",M217,"     ",N217),IFERROR(IF(VLOOKUP(O217,'Référenciel tailles de bague'!F:I,4,FALSE)=0,"",VLOOKUP(O217,'Référenciel tailles de bague'!F:I,4,FALSE)),""))</f>
        <v/>
      </c>
      <c r="K217" s="9" t="str">
        <f>IF($A217="","",IFERROR(IF(VLOOKUP(A217,'Référenciel tailles de bague'!B:E,4,FALSE)=0,"",VLOOKUP(A217,'Référenciel tailles de bague'!B:E,4,FALSE)),""))</f>
        <v/>
      </c>
      <c r="L217" s="9" t="str">
        <f t="array" ref="L217">IF($A217="","",IFERROR(INDEX('Référenciel tailles de bague'!$E:$E,SMALL(IF('Référenciel tailles de bague'!$B:$B=$A217,ROW('Référenciel tailles de bague'!$B:$B)),2)),""))</f>
        <v/>
      </c>
      <c r="M217" s="9" t="str">
        <f t="array" ref="M217">IF($A217="","",IFERROR(INDEX('Référenciel tailles de bague'!$E:$E,SMALL(IF('Référenciel tailles de bague'!$B:$B=$A217,ROW('Référenciel tailles de bague'!$B:$B)),3)),""))</f>
        <v/>
      </c>
      <c r="N217" s="9" t="str">
        <f t="array" ref="N217">IF($A217="","",IFERROR(INDEX('Référenciel tailles de bague'!$E:$E,SMALL(IF('Référenciel tailles de bague'!$B:$B=$A217,ROW('Référenciel tailles de bague'!$B:$B)),4)),""))</f>
        <v/>
      </c>
      <c r="O217" s="9" t="str">
        <f t="shared" si="3"/>
        <v/>
      </c>
    </row>
    <row r="218" spans="3:15" x14ac:dyDescent="0.25">
      <c r="C218" s="16" t="str">
        <f>IF(OR(A218="",AND(COUNTIF(K218:N218,B218)=0,K218&lt;&gt;"")),"",IFERROR(VLOOKUP(I218,'Caractéristique types de bagues'!A:B,2,FALSE),""))</f>
        <v/>
      </c>
      <c r="D218" s="16" t="str">
        <f>IF(OR(A218="",AND(COUNTIF(K218:N218,B218)=0,K218&lt;&gt;"")),"",IFERROR(VLOOKUP(I218,'Caractéristique types de bagues'!A:G,7,FALSE),""))</f>
        <v/>
      </c>
      <c r="E218" s="16" t="str">
        <f>IF(OR(A218="",AND(COUNTIF(K218:N218,B218)=0,K218&lt;&gt;"")),"",IFERROR(VLOOKUP(O218,'Référenciel tailles de bague'!F:H,3,FALSE),""))</f>
        <v/>
      </c>
      <c r="F218" s="1" t="str">
        <f>IF(A218="","",IFERROR(VLOOKUP(A218,'Référenciel tailles de bague'!B:C,2,FALSE),"!! code espèce inconnu !!"))</f>
        <v/>
      </c>
      <c r="I218" s="13" t="str">
        <f>IF(A218="","",IF(AND(COUNTIF(K218:N218,B218)=0,K218&lt;&gt;""),"!! Préciser une catégorie parmi :",IFERROR(VLOOKUP(O218,'Référenciel tailles de bague'!F:G,2,FALSE),"")))</f>
        <v/>
      </c>
      <c r="J218" s="14" t="str">
        <f>IF(AND(COUNTIF(K218:N218,B218)=0,K218&lt;&gt;""),CONCATENATE("   ",K218,"     ",L218,"     ",M218,"     ",N218),IFERROR(IF(VLOOKUP(O218,'Référenciel tailles de bague'!F:I,4,FALSE)=0,"",VLOOKUP(O218,'Référenciel tailles de bague'!F:I,4,FALSE)),""))</f>
        <v/>
      </c>
      <c r="K218" s="9" t="str">
        <f>IF($A218="","",IFERROR(IF(VLOOKUP(A218,'Référenciel tailles de bague'!B:E,4,FALSE)=0,"",VLOOKUP(A218,'Référenciel tailles de bague'!B:E,4,FALSE)),""))</f>
        <v/>
      </c>
      <c r="L218" s="9" t="str">
        <f t="array" ref="L218">IF($A218="","",IFERROR(INDEX('Référenciel tailles de bague'!$E:$E,SMALL(IF('Référenciel tailles de bague'!$B:$B=$A218,ROW('Référenciel tailles de bague'!$B:$B)),2)),""))</f>
        <v/>
      </c>
      <c r="M218" s="9" t="str">
        <f t="array" ref="M218">IF($A218="","",IFERROR(INDEX('Référenciel tailles de bague'!$E:$E,SMALL(IF('Référenciel tailles de bague'!$B:$B=$A218,ROW('Référenciel tailles de bague'!$B:$B)),3)),""))</f>
        <v/>
      </c>
      <c r="N218" s="9" t="str">
        <f t="array" ref="N218">IF($A218="","",IFERROR(INDEX('Référenciel tailles de bague'!$E:$E,SMALL(IF('Référenciel tailles de bague'!$B:$B=$A218,ROW('Référenciel tailles de bague'!$B:$B)),4)),""))</f>
        <v/>
      </c>
      <c r="O218" s="9" t="str">
        <f t="shared" si="3"/>
        <v/>
      </c>
    </row>
    <row r="219" spans="3:15" x14ac:dyDescent="0.25">
      <c r="C219" s="16" t="str">
        <f>IF(OR(A219="",AND(COUNTIF(K219:N219,B219)=0,K219&lt;&gt;"")),"",IFERROR(VLOOKUP(I219,'Caractéristique types de bagues'!A:B,2,FALSE),""))</f>
        <v/>
      </c>
      <c r="D219" s="16" t="str">
        <f>IF(OR(A219="",AND(COUNTIF(K219:N219,B219)=0,K219&lt;&gt;"")),"",IFERROR(VLOOKUP(I219,'Caractéristique types de bagues'!A:G,7,FALSE),""))</f>
        <v/>
      </c>
      <c r="E219" s="16" t="str">
        <f>IF(OR(A219="",AND(COUNTIF(K219:N219,B219)=0,K219&lt;&gt;"")),"",IFERROR(VLOOKUP(O219,'Référenciel tailles de bague'!F:H,3,FALSE),""))</f>
        <v/>
      </c>
      <c r="F219" s="1" t="str">
        <f>IF(A219="","",IFERROR(VLOOKUP(A219,'Référenciel tailles de bague'!B:C,2,FALSE),"!! code espèce inconnu !!"))</f>
        <v/>
      </c>
      <c r="I219" s="13" t="str">
        <f>IF(A219="","",IF(AND(COUNTIF(K219:N219,B219)=0,K219&lt;&gt;""),"!! Préciser une catégorie parmi :",IFERROR(VLOOKUP(O219,'Référenciel tailles de bague'!F:G,2,FALSE),"")))</f>
        <v/>
      </c>
      <c r="J219" s="14" t="str">
        <f>IF(AND(COUNTIF(K219:N219,B219)=0,K219&lt;&gt;""),CONCATENATE("   ",K219,"     ",L219,"     ",M219,"     ",N219),IFERROR(IF(VLOOKUP(O219,'Référenciel tailles de bague'!F:I,4,FALSE)=0,"",VLOOKUP(O219,'Référenciel tailles de bague'!F:I,4,FALSE)),""))</f>
        <v/>
      </c>
      <c r="K219" s="9" t="str">
        <f>IF($A219="","",IFERROR(IF(VLOOKUP(A219,'Référenciel tailles de bague'!B:E,4,FALSE)=0,"",VLOOKUP(A219,'Référenciel tailles de bague'!B:E,4,FALSE)),""))</f>
        <v/>
      </c>
      <c r="L219" s="9" t="str">
        <f t="array" ref="L219">IF($A219="","",IFERROR(INDEX('Référenciel tailles de bague'!$E:$E,SMALL(IF('Référenciel tailles de bague'!$B:$B=$A219,ROW('Référenciel tailles de bague'!$B:$B)),2)),""))</f>
        <v/>
      </c>
      <c r="M219" s="9" t="str">
        <f t="array" ref="M219">IF($A219="","",IFERROR(INDEX('Référenciel tailles de bague'!$E:$E,SMALL(IF('Référenciel tailles de bague'!$B:$B=$A219,ROW('Référenciel tailles de bague'!$B:$B)),3)),""))</f>
        <v/>
      </c>
      <c r="N219" s="9" t="str">
        <f t="array" ref="N219">IF($A219="","",IFERROR(INDEX('Référenciel tailles de bague'!$E:$E,SMALL(IF('Référenciel tailles de bague'!$B:$B=$A219,ROW('Référenciel tailles de bague'!$B:$B)),4)),""))</f>
        <v/>
      </c>
      <c r="O219" s="9" t="str">
        <f t="shared" si="3"/>
        <v/>
      </c>
    </row>
    <row r="220" spans="3:15" x14ac:dyDescent="0.25">
      <c r="C220" s="16" t="str">
        <f>IF(OR(A220="",AND(COUNTIF(K220:N220,B220)=0,K220&lt;&gt;"")),"",IFERROR(VLOOKUP(I220,'Caractéristique types de bagues'!A:B,2,FALSE),""))</f>
        <v/>
      </c>
      <c r="D220" s="16" t="str">
        <f>IF(OR(A220="",AND(COUNTIF(K220:N220,B220)=0,K220&lt;&gt;"")),"",IFERROR(VLOOKUP(I220,'Caractéristique types de bagues'!A:G,7,FALSE),""))</f>
        <v/>
      </c>
      <c r="E220" s="16" t="str">
        <f>IF(OR(A220="",AND(COUNTIF(K220:N220,B220)=0,K220&lt;&gt;"")),"",IFERROR(VLOOKUP(O220,'Référenciel tailles de bague'!F:H,3,FALSE),""))</f>
        <v/>
      </c>
      <c r="F220" s="1" t="str">
        <f>IF(A220="","",IFERROR(VLOOKUP(A220,'Référenciel tailles de bague'!B:C,2,FALSE),"!! code espèce inconnu !!"))</f>
        <v/>
      </c>
      <c r="I220" s="13" t="str">
        <f>IF(A220="","",IF(AND(COUNTIF(K220:N220,B220)=0,K220&lt;&gt;""),"!! Préciser une catégorie parmi :",IFERROR(VLOOKUP(O220,'Référenciel tailles de bague'!F:G,2,FALSE),"")))</f>
        <v/>
      </c>
      <c r="J220" s="14" t="str">
        <f>IF(AND(COUNTIF(K220:N220,B220)=0,K220&lt;&gt;""),CONCATENATE("   ",K220,"     ",L220,"     ",M220,"     ",N220),IFERROR(IF(VLOOKUP(O220,'Référenciel tailles de bague'!F:I,4,FALSE)=0,"",VLOOKUP(O220,'Référenciel tailles de bague'!F:I,4,FALSE)),""))</f>
        <v/>
      </c>
      <c r="K220" s="9" t="str">
        <f>IF($A220="","",IFERROR(IF(VLOOKUP(A220,'Référenciel tailles de bague'!B:E,4,FALSE)=0,"",VLOOKUP(A220,'Référenciel tailles de bague'!B:E,4,FALSE)),""))</f>
        <v/>
      </c>
      <c r="L220" s="9" t="str">
        <f t="array" ref="L220">IF($A220="","",IFERROR(INDEX('Référenciel tailles de bague'!$E:$E,SMALL(IF('Référenciel tailles de bague'!$B:$B=$A220,ROW('Référenciel tailles de bague'!$B:$B)),2)),""))</f>
        <v/>
      </c>
      <c r="M220" s="9" t="str">
        <f t="array" ref="M220">IF($A220="","",IFERROR(INDEX('Référenciel tailles de bague'!$E:$E,SMALL(IF('Référenciel tailles de bague'!$B:$B=$A220,ROW('Référenciel tailles de bague'!$B:$B)),3)),""))</f>
        <v/>
      </c>
      <c r="N220" s="9" t="str">
        <f t="array" ref="N220">IF($A220="","",IFERROR(INDEX('Référenciel tailles de bague'!$E:$E,SMALL(IF('Référenciel tailles de bague'!$B:$B=$A220,ROW('Référenciel tailles de bague'!$B:$B)),4)),""))</f>
        <v/>
      </c>
      <c r="O220" s="9" t="str">
        <f t="shared" si="3"/>
        <v/>
      </c>
    </row>
    <row r="221" spans="3:15" x14ac:dyDescent="0.25">
      <c r="C221" s="16" t="str">
        <f>IF(OR(A221="",AND(COUNTIF(K221:N221,B221)=0,K221&lt;&gt;"")),"",IFERROR(VLOOKUP(I221,'Caractéristique types de bagues'!A:B,2,FALSE),""))</f>
        <v/>
      </c>
      <c r="D221" s="16" t="str">
        <f>IF(OR(A221="",AND(COUNTIF(K221:N221,B221)=0,K221&lt;&gt;"")),"",IFERROR(VLOOKUP(I221,'Caractéristique types de bagues'!A:G,7,FALSE),""))</f>
        <v/>
      </c>
      <c r="E221" s="16" t="str">
        <f>IF(OR(A221="",AND(COUNTIF(K221:N221,B221)=0,K221&lt;&gt;"")),"",IFERROR(VLOOKUP(O221,'Référenciel tailles de bague'!F:H,3,FALSE),""))</f>
        <v/>
      </c>
      <c r="F221" s="1" t="str">
        <f>IF(A221="","",IFERROR(VLOOKUP(A221,'Référenciel tailles de bague'!B:C,2,FALSE),"!! code espèce inconnu !!"))</f>
        <v/>
      </c>
      <c r="I221" s="13" t="str">
        <f>IF(A221="","",IF(AND(COUNTIF(K221:N221,B221)=0,K221&lt;&gt;""),"!! Préciser une catégorie parmi :",IFERROR(VLOOKUP(O221,'Référenciel tailles de bague'!F:G,2,FALSE),"")))</f>
        <v/>
      </c>
      <c r="J221" s="14" t="str">
        <f>IF(AND(COUNTIF(K221:N221,B221)=0,K221&lt;&gt;""),CONCATENATE("   ",K221,"     ",L221,"     ",M221,"     ",N221),IFERROR(IF(VLOOKUP(O221,'Référenciel tailles de bague'!F:I,4,FALSE)=0,"",VLOOKUP(O221,'Référenciel tailles de bague'!F:I,4,FALSE)),""))</f>
        <v/>
      </c>
      <c r="K221" s="9" t="str">
        <f>IF($A221="","",IFERROR(IF(VLOOKUP(A221,'Référenciel tailles de bague'!B:E,4,FALSE)=0,"",VLOOKUP(A221,'Référenciel tailles de bague'!B:E,4,FALSE)),""))</f>
        <v/>
      </c>
      <c r="L221" s="9" t="str">
        <f t="array" ref="L221">IF($A221="","",IFERROR(INDEX('Référenciel tailles de bague'!$E:$E,SMALL(IF('Référenciel tailles de bague'!$B:$B=$A221,ROW('Référenciel tailles de bague'!$B:$B)),2)),""))</f>
        <v/>
      </c>
      <c r="M221" s="9" t="str">
        <f t="array" ref="M221">IF($A221="","",IFERROR(INDEX('Référenciel tailles de bague'!$E:$E,SMALL(IF('Référenciel tailles de bague'!$B:$B=$A221,ROW('Référenciel tailles de bague'!$B:$B)),3)),""))</f>
        <v/>
      </c>
      <c r="N221" s="9" t="str">
        <f t="array" ref="N221">IF($A221="","",IFERROR(INDEX('Référenciel tailles de bague'!$E:$E,SMALL(IF('Référenciel tailles de bague'!$B:$B=$A221,ROW('Référenciel tailles de bague'!$B:$B)),4)),""))</f>
        <v/>
      </c>
      <c r="O221" s="9" t="str">
        <f t="shared" si="3"/>
        <v/>
      </c>
    </row>
    <row r="222" spans="3:15" x14ac:dyDescent="0.25">
      <c r="C222" s="16" t="str">
        <f>IF(OR(A222="",AND(COUNTIF(K222:N222,B222)=0,K222&lt;&gt;"")),"",IFERROR(VLOOKUP(I222,'Caractéristique types de bagues'!A:B,2,FALSE),""))</f>
        <v/>
      </c>
      <c r="D222" s="16" t="str">
        <f>IF(OR(A222="",AND(COUNTIF(K222:N222,B222)=0,K222&lt;&gt;"")),"",IFERROR(VLOOKUP(I222,'Caractéristique types de bagues'!A:G,7,FALSE),""))</f>
        <v/>
      </c>
      <c r="E222" s="16" t="str">
        <f>IF(OR(A222="",AND(COUNTIF(K222:N222,B222)=0,K222&lt;&gt;"")),"",IFERROR(VLOOKUP(O222,'Référenciel tailles de bague'!F:H,3,FALSE),""))</f>
        <v/>
      </c>
      <c r="F222" s="1" t="str">
        <f>IF(A222="","",IFERROR(VLOOKUP(A222,'Référenciel tailles de bague'!B:C,2,FALSE),"!! code espèce inconnu !!"))</f>
        <v/>
      </c>
      <c r="I222" s="13" t="str">
        <f>IF(A222="","",IF(AND(COUNTIF(K222:N222,B222)=0,K222&lt;&gt;""),"!! Préciser une catégorie parmi :",IFERROR(VLOOKUP(O222,'Référenciel tailles de bague'!F:G,2,FALSE),"")))</f>
        <v/>
      </c>
      <c r="J222" s="14" t="str">
        <f>IF(AND(COUNTIF(K222:N222,B222)=0,K222&lt;&gt;""),CONCATENATE("   ",K222,"     ",L222,"     ",M222,"     ",N222),IFERROR(IF(VLOOKUP(O222,'Référenciel tailles de bague'!F:I,4,FALSE)=0,"",VLOOKUP(O222,'Référenciel tailles de bague'!F:I,4,FALSE)),""))</f>
        <v/>
      </c>
      <c r="K222" s="9" t="str">
        <f>IF($A222="","",IFERROR(IF(VLOOKUP(A222,'Référenciel tailles de bague'!B:E,4,FALSE)=0,"",VLOOKUP(A222,'Référenciel tailles de bague'!B:E,4,FALSE)),""))</f>
        <v/>
      </c>
      <c r="L222" s="9" t="str">
        <f t="array" ref="L222">IF($A222="","",IFERROR(INDEX('Référenciel tailles de bague'!$E:$E,SMALL(IF('Référenciel tailles de bague'!$B:$B=$A222,ROW('Référenciel tailles de bague'!$B:$B)),2)),""))</f>
        <v/>
      </c>
      <c r="M222" s="9" t="str">
        <f t="array" ref="M222">IF($A222="","",IFERROR(INDEX('Référenciel tailles de bague'!$E:$E,SMALL(IF('Référenciel tailles de bague'!$B:$B=$A222,ROW('Référenciel tailles de bague'!$B:$B)),3)),""))</f>
        <v/>
      </c>
      <c r="N222" s="9" t="str">
        <f t="array" ref="N222">IF($A222="","",IFERROR(INDEX('Référenciel tailles de bague'!$E:$E,SMALL(IF('Référenciel tailles de bague'!$B:$B=$A222,ROW('Référenciel tailles de bague'!$B:$B)),4)),""))</f>
        <v/>
      </c>
      <c r="O222" s="9" t="str">
        <f t="shared" si="3"/>
        <v/>
      </c>
    </row>
    <row r="223" spans="3:15" x14ac:dyDescent="0.25">
      <c r="C223" s="16" t="str">
        <f>IF(OR(A223="",AND(COUNTIF(K223:N223,B223)=0,K223&lt;&gt;"")),"",IFERROR(VLOOKUP(I223,'Caractéristique types de bagues'!A:B,2,FALSE),""))</f>
        <v/>
      </c>
      <c r="D223" s="16" t="str">
        <f>IF(OR(A223="",AND(COUNTIF(K223:N223,B223)=0,K223&lt;&gt;"")),"",IFERROR(VLOOKUP(I223,'Caractéristique types de bagues'!A:G,7,FALSE),""))</f>
        <v/>
      </c>
      <c r="E223" s="16" t="str">
        <f>IF(OR(A223="",AND(COUNTIF(K223:N223,B223)=0,K223&lt;&gt;"")),"",IFERROR(VLOOKUP(O223,'Référenciel tailles de bague'!F:H,3,FALSE),""))</f>
        <v/>
      </c>
      <c r="F223" s="1" t="str">
        <f>IF(A223="","",IFERROR(VLOOKUP(A223,'Référenciel tailles de bague'!B:C,2,FALSE),"!! code espèce inconnu !!"))</f>
        <v/>
      </c>
      <c r="I223" s="13" t="str">
        <f>IF(A223="","",IF(AND(COUNTIF(K223:N223,B223)=0,K223&lt;&gt;""),"!! Préciser une catégorie parmi :",IFERROR(VLOOKUP(O223,'Référenciel tailles de bague'!F:G,2,FALSE),"")))</f>
        <v/>
      </c>
      <c r="J223" s="14" t="str">
        <f>IF(AND(COUNTIF(K223:N223,B223)=0,K223&lt;&gt;""),CONCATENATE("   ",K223,"     ",L223,"     ",M223,"     ",N223),IFERROR(IF(VLOOKUP(O223,'Référenciel tailles de bague'!F:I,4,FALSE)=0,"",VLOOKUP(O223,'Référenciel tailles de bague'!F:I,4,FALSE)),""))</f>
        <v/>
      </c>
      <c r="K223" s="9" t="str">
        <f>IF($A223="","",IFERROR(IF(VLOOKUP(A223,'Référenciel tailles de bague'!B:E,4,FALSE)=0,"",VLOOKUP(A223,'Référenciel tailles de bague'!B:E,4,FALSE)),""))</f>
        <v/>
      </c>
      <c r="L223" s="9" t="str">
        <f t="array" ref="L223">IF($A223="","",IFERROR(INDEX('Référenciel tailles de bague'!$E:$E,SMALL(IF('Référenciel tailles de bague'!$B:$B=$A223,ROW('Référenciel tailles de bague'!$B:$B)),2)),""))</f>
        <v/>
      </c>
      <c r="M223" s="9" t="str">
        <f t="array" ref="M223">IF($A223="","",IFERROR(INDEX('Référenciel tailles de bague'!$E:$E,SMALL(IF('Référenciel tailles de bague'!$B:$B=$A223,ROW('Référenciel tailles de bague'!$B:$B)),3)),""))</f>
        <v/>
      </c>
      <c r="N223" s="9" t="str">
        <f t="array" ref="N223">IF($A223="","",IFERROR(INDEX('Référenciel tailles de bague'!$E:$E,SMALL(IF('Référenciel tailles de bague'!$B:$B=$A223,ROW('Référenciel tailles de bague'!$B:$B)),4)),""))</f>
        <v/>
      </c>
      <c r="O223" s="9" t="str">
        <f t="shared" si="3"/>
        <v/>
      </c>
    </row>
    <row r="224" spans="3:15" x14ac:dyDescent="0.25">
      <c r="C224" s="16" t="str">
        <f>IF(OR(A224="",AND(COUNTIF(K224:N224,B224)=0,K224&lt;&gt;"")),"",IFERROR(VLOOKUP(I224,'Caractéristique types de bagues'!A:B,2,FALSE),""))</f>
        <v/>
      </c>
      <c r="D224" s="16" t="str">
        <f>IF(OR(A224="",AND(COUNTIF(K224:N224,B224)=0,K224&lt;&gt;"")),"",IFERROR(VLOOKUP(I224,'Caractéristique types de bagues'!A:G,7,FALSE),""))</f>
        <v/>
      </c>
      <c r="E224" s="16" t="str">
        <f>IF(OR(A224="",AND(COUNTIF(K224:N224,B224)=0,K224&lt;&gt;"")),"",IFERROR(VLOOKUP(O224,'Référenciel tailles de bague'!F:H,3,FALSE),""))</f>
        <v/>
      </c>
      <c r="F224" s="1" t="str">
        <f>IF(A224="","",IFERROR(VLOOKUP(A224,'Référenciel tailles de bague'!B:C,2,FALSE),"!! code espèce inconnu !!"))</f>
        <v/>
      </c>
      <c r="I224" s="13" t="str">
        <f>IF(A224="","",IF(AND(COUNTIF(K224:N224,B224)=0,K224&lt;&gt;""),"!! Préciser une catégorie parmi :",IFERROR(VLOOKUP(O224,'Référenciel tailles de bague'!F:G,2,FALSE),"")))</f>
        <v/>
      </c>
      <c r="J224" s="14" t="str">
        <f>IF(AND(COUNTIF(K224:N224,B224)=0,K224&lt;&gt;""),CONCATENATE("   ",K224,"     ",L224,"     ",M224,"     ",N224),IFERROR(IF(VLOOKUP(O224,'Référenciel tailles de bague'!F:I,4,FALSE)=0,"",VLOOKUP(O224,'Référenciel tailles de bague'!F:I,4,FALSE)),""))</f>
        <v/>
      </c>
      <c r="K224" s="9" t="str">
        <f>IF($A224="","",IFERROR(IF(VLOOKUP(A224,'Référenciel tailles de bague'!B:E,4,FALSE)=0,"",VLOOKUP(A224,'Référenciel tailles de bague'!B:E,4,FALSE)),""))</f>
        <v/>
      </c>
      <c r="L224" s="9" t="str">
        <f t="array" ref="L224">IF($A224="","",IFERROR(INDEX('Référenciel tailles de bague'!$E:$E,SMALL(IF('Référenciel tailles de bague'!$B:$B=$A224,ROW('Référenciel tailles de bague'!$B:$B)),2)),""))</f>
        <v/>
      </c>
      <c r="M224" s="9" t="str">
        <f t="array" ref="M224">IF($A224="","",IFERROR(INDEX('Référenciel tailles de bague'!$E:$E,SMALL(IF('Référenciel tailles de bague'!$B:$B=$A224,ROW('Référenciel tailles de bague'!$B:$B)),3)),""))</f>
        <v/>
      </c>
      <c r="N224" s="9" t="str">
        <f t="array" ref="N224">IF($A224="","",IFERROR(INDEX('Référenciel tailles de bague'!$E:$E,SMALL(IF('Référenciel tailles de bague'!$B:$B=$A224,ROW('Référenciel tailles de bague'!$B:$B)),4)),""))</f>
        <v/>
      </c>
      <c r="O224" s="9" t="str">
        <f t="shared" si="3"/>
        <v/>
      </c>
    </row>
    <row r="225" spans="3:15" x14ac:dyDescent="0.25">
      <c r="C225" s="16" t="str">
        <f>IF(OR(A225="",AND(COUNTIF(K225:N225,B225)=0,K225&lt;&gt;"")),"",IFERROR(VLOOKUP(I225,'Caractéristique types de bagues'!A:B,2,FALSE),""))</f>
        <v/>
      </c>
      <c r="D225" s="16" t="str">
        <f>IF(OR(A225="",AND(COUNTIF(K225:N225,B225)=0,K225&lt;&gt;"")),"",IFERROR(VLOOKUP(I225,'Caractéristique types de bagues'!A:G,7,FALSE),""))</f>
        <v/>
      </c>
      <c r="E225" s="16" t="str">
        <f>IF(OR(A225="",AND(COUNTIF(K225:N225,B225)=0,K225&lt;&gt;"")),"",IFERROR(VLOOKUP(O225,'Référenciel tailles de bague'!F:H,3,FALSE),""))</f>
        <v/>
      </c>
      <c r="F225" s="1" t="str">
        <f>IF(A225="","",IFERROR(VLOOKUP(A225,'Référenciel tailles de bague'!B:C,2,FALSE),"!! code espèce inconnu !!"))</f>
        <v/>
      </c>
      <c r="I225" s="13" t="str">
        <f>IF(A225="","",IF(AND(COUNTIF(K225:N225,B225)=0,K225&lt;&gt;""),"!! Préciser une catégorie parmi :",IFERROR(VLOOKUP(O225,'Référenciel tailles de bague'!F:G,2,FALSE),"")))</f>
        <v/>
      </c>
      <c r="J225" s="14" t="str">
        <f>IF(AND(COUNTIF(K225:N225,B225)=0,K225&lt;&gt;""),CONCATENATE("   ",K225,"     ",L225,"     ",M225,"     ",N225),IFERROR(IF(VLOOKUP(O225,'Référenciel tailles de bague'!F:I,4,FALSE)=0,"",VLOOKUP(O225,'Référenciel tailles de bague'!F:I,4,FALSE)),""))</f>
        <v/>
      </c>
      <c r="K225" s="9" t="str">
        <f>IF($A225="","",IFERROR(IF(VLOOKUP(A225,'Référenciel tailles de bague'!B:E,4,FALSE)=0,"",VLOOKUP(A225,'Référenciel tailles de bague'!B:E,4,FALSE)),""))</f>
        <v/>
      </c>
      <c r="L225" s="9" t="str">
        <f t="array" ref="L225">IF($A225="","",IFERROR(INDEX('Référenciel tailles de bague'!$E:$E,SMALL(IF('Référenciel tailles de bague'!$B:$B=$A225,ROW('Référenciel tailles de bague'!$B:$B)),2)),""))</f>
        <v/>
      </c>
      <c r="M225" s="9" t="str">
        <f t="array" ref="M225">IF($A225="","",IFERROR(INDEX('Référenciel tailles de bague'!$E:$E,SMALL(IF('Référenciel tailles de bague'!$B:$B=$A225,ROW('Référenciel tailles de bague'!$B:$B)),3)),""))</f>
        <v/>
      </c>
      <c r="N225" s="9" t="str">
        <f t="array" ref="N225">IF($A225="","",IFERROR(INDEX('Référenciel tailles de bague'!$E:$E,SMALL(IF('Référenciel tailles de bague'!$B:$B=$A225,ROW('Référenciel tailles de bague'!$B:$B)),4)),""))</f>
        <v/>
      </c>
      <c r="O225" s="9" t="str">
        <f t="shared" si="3"/>
        <v/>
      </c>
    </row>
    <row r="226" spans="3:15" x14ac:dyDescent="0.25">
      <c r="C226" s="16" t="str">
        <f>IF(OR(A226="",AND(COUNTIF(K226:N226,B226)=0,K226&lt;&gt;"")),"",IFERROR(VLOOKUP(I226,'Caractéristique types de bagues'!A:B,2,FALSE),""))</f>
        <v/>
      </c>
      <c r="D226" s="16" t="str">
        <f>IF(OR(A226="",AND(COUNTIF(K226:N226,B226)=0,K226&lt;&gt;"")),"",IFERROR(VLOOKUP(I226,'Caractéristique types de bagues'!A:G,7,FALSE),""))</f>
        <v/>
      </c>
      <c r="E226" s="16" t="str">
        <f>IF(OR(A226="",AND(COUNTIF(K226:N226,B226)=0,K226&lt;&gt;"")),"",IFERROR(VLOOKUP(O226,'Référenciel tailles de bague'!F:H,3,FALSE),""))</f>
        <v/>
      </c>
      <c r="F226" s="1" t="str">
        <f>IF(A226="","",IFERROR(VLOOKUP(A226,'Référenciel tailles de bague'!B:C,2,FALSE),"!! code espèce inconnu !!"))</f>
        <v/>
      </c>
      <c r="I226" s="13" t="str">
        <f>IF(A226="","",IF(AND(COUNTIF(K226:N226,B226)=0,K226&lt;&gt;""),"!! Préciser une catégorie parmi :",IFERROR(VLOOKUP(O226,'Référenciel tailles de bague'!F:G,2,FALSE),"")))</f>
        <v/>
      </c>
      <c r="J226" s="14" t="str">
        <f>IF(AND(COUNTIF(K226:N226,B226)=0,K226&lt;&gt;""),CONCATENATE("   ",K226,"     ",L226,"     ",M226,"     ",N226),IFERROR(IF(VLOOKUP(O226,'Référenciel tailles de bague'!F:I,4,FALSE)=0,"",VLOOKUP(O226,'Référenciel tailles de bague'!F:I,4,FALSE)),""))</f>
        <v/>
      </c>
      <c r="K226" s="9" t="str">
        <f>IF($A226="","",IFERROR(IF(VLOOKUP(A226,'Référenciel tailles de bague'!B:E,4,FALSE)=0,"",VLOOKUP(A226,'Référenciel tailles de bague'!B:E,4,FALSE)),""))</f>
        <v/>
      </c>
      <c r="L226" s="9" t="str">
        <f t="array" ref="L226">IF($A226="","",IFERROR(INDEX('Référenciel tailles de bague'!$E:$E,SMALL(IF('Référenciel tailles de bague'!$B:$B=$A226,ROW('Référenciel tailles de bague'!$B:$B)),2)),""))</f>
        <v/>
      </c>
      <c r="M226" s="9" t="str">
        <f t="array" ref="M226">IF($A226="","",IFERROR(INDEX('Référenciel tailles de bague'!$E:$E,SMALL(IF('Référenciel tailles de bague'!$B:$B=$A226,ROW('Référenciel tailles de bague'!$B:$B)),3)),""))</f>
        <v/>
      </c>
      <c r="N226" s="9" t="str">
        <f t="array" ref="N226">IF($A226="","",IFERROR(INDEX('Référenciel tailles de bague'!$E:$E,SMALL(IF('Référenciel tailles de bague'!$B:$B=$A226,ROW('Référenciel tailles de bague'!$B:$B)),4)),""))</f>
        <v/>
      </c>
      <c r="O226" s="9" t="str">
        <f t="shared" si="3"/>
        <v/>
      </c>
    </row>
    <row r="227" spans="3:15" x14ac:dyDescent="0.25">
      <c r="C227" s="16" t="str">
        <f>IF(OR(A227="",AND(COUNTIF(K227:N227,B227)=0,K227&lt;&gt;"")),"",IFERROR(VLOOKUP(I227,'Caractéristique types de bagues'!A:B,2,FALSE),""))</f>
        <v/>
      </c>
      <c r="D227" s="16" t="str">
        <f>IF(OR(A227="",AND(COUNTIF(K227:N227,B227)=0,K227&lt;&gt;"")),"",IFERROR(VLOOKUP(I227,'Caractéristique types de bagues'!A:G,7,FALSE),""))</f>
        <v/>
      </c>
      <c r="E227" s="16" t="str">
        <f>IF(OR(A227="",AND(COUNTIF(K227:N227,B227)=0,K227&lt;&gt;"")),"",IFERROR(VLOOKUP(O227,'Référenciel tailles de bague'!F:H,3,FALSE),""))</f>
        <v/>
      </c>
      <c r="F227" s="1" t="str">
        <f>IF(A227="","",IFERROR(VLOOKUP(A227,'Référenciel tailles de bague'!B:C,2,FALSE),"!! code espèce inconnu !!"))</f>
        <v/>
      </c>
      <c r="I227" s="13" t="str">
        <f>IF(A227="","",IF(AND(COUNTIF(K227:N227,B227)=0,K227&lt;&gt;""),"!! Préciser une catégorie parmi :",IFERROR(VLOOKUP(O227,'Référenciel tailles de bague'!F:G,2,FALSE),"")))</f>
        <v/>
      </c>
      <c r="J227" s="14" t="str">
        <f>IF(AND(COUNTIF(K227:N227,B227)=0,K227&lt;&gt;""),CONCATENATE("   ",K227,"     ",L227,"     ",M227,"     ",N227),IFERROR(IF(VLOOKUP(O227,'Référenciel tailles de bague'!F:I,4,FALSE)=0,"",VLOOKUP(O227,'Référenciel tailles de bague'!F:I,4,FALSE)),""))</f>
        <v/>
      </c>
      <c r="K227" s="9" t="str">
        <f>IF($A227="","",IFERROR(IF(VLOOKUP(A227,'Référenciel tailles de bague'!B:E,4,FALSE)=0,"",VLOOKUP(A227,'Référenciel tailles de bague'!B:E,4,FALSE)),""))</f>
        <v/>
      </c>
      <c r="L227" s="9" t="str">
        <f t="array" ref="L227">IF($A227="","",IFERROR(INDEX('Référenciel tailles de bague'!$E:$E,SMALL(IF('Référenciel tailles de bague'!$B:$B=$A227,ROW('Référenciel tailles de bague'!$B:$B)),2)),""))</f>
        <v/>
      </c>
      <c r="M227" s="9" t="str">
        <f t="array" ref="M227">IF($A227="","",IFERROR(INDEX('Référenciel tailles de bague'!$E:$E,SMALL(IF('Référenciel tailles de bague'!$B:$B=$A227,ROW('Référenciel tailles de bague'!$B:$B)),3)),""))</f>
        <v/>
      </c>
      <c r="N227" s="9" t="str">
        <f t="array" ref="N227">IF($A227="","",IFERROR(INDEX('Référenciel tailles de bague'!$E:$E,SMALL(IF('Référenciel tailles de bague'!$B:$B=$A227,ROW('Référenciel tailles de bague'!$B:$B)),4)),""))</f>
        <v/>
      </c>
      <c r="O227" s="9" t="str">
        <f t="shared" si="3"/>
        <v/>
      </c>
    </row>
    <row r="228" spans="3:15" x14ac:dyDescent="0.25">
      <c r="C228" s="16" t="str">
        <f>IF(OR(A228="",AND(COUNTIF(K228:N228,B228)=0,K228&lt;&gt;"")),"",IFERROR(VLOOKUP(I228,'Caractéristique types de bagues'!A:B,2,FALSE),""))</f>
        <v/>
      </c>
      <c r="D228" s="16" t="str">
        <f>IF(OR(A228="",AND(COUNTIF(K228:N228,B228)=0,K228&lt;&gt;"")),"",IFERROR(VLOOKUP(I228,'Caractéristique types de bagues'!A:G,7,FALSE),""))</f>
        <v/>
      </c>
      <c r="E228" s="16" t="str">
        <f>IF(OR(A228="",AND(COUNTIF(K228:N228,B228)=0,K228&lt;&gt;"")),"",IFERROR(VLOOKUP(O228,'Référenciel tailles de bague'!F:H,3,FALSE),""))</f>
        <v/>
      </c>
      <c r="F228" s="1" t="str">
        <f>IF(A228="","",IFERROR(VLOOKUP(A228,'Référenciel tailles de bague'!B:C,2,FALSE),"!! code espèce inconnu !!"))</f>
        <v/>
      </c>
      <c r="I228" s="13" t="str">
        <f>IF(A228="","",IF(AND(COUNTIF(K228:N228,B228)=0,K228&lt;&gt;""),"!! Préciser une catégorie parmi :",IFERROR(VLOOKUP(O228,'Référenciel tailles de bague'!F:G,2,FALSE),"")))</f>
        <v/>
      </c>
      <c r="J228" s="14" t="str">
        <f>IF(AND(COUNTIF(K228:N228,B228)=0,K228&lt;&gt;""),CONCATENATE("   ",K228,"     ",L228,"     ",M228,"     ",N228),IFERROR(IF(VLOOKUP(O228,'Référenciel tailles de bague'!F:I,4,FALSE)=0,"",VLOOKUP(O228,'Référenciel tailles de bague'!F:I,4,FALSE)),""))</f>
        <v/>
      </c>
      <c r="K228" s="9" t="str">
        <f>IF($A228="","",IFERROR(IF(VLOOKUP(A228,'Référenciel tailles de bague'!B:E,4,FALSE)=0,"",VLOOKUP(A228,'Référenciel tailles de bague'!B:E,4,FALSE)),""))</f>
        <v/>
      </c>
      <c r="L228" s="9" t="str">
        <f t="array" ref="L228">IF($A228="","",IFERROR(INDEX('Référenciel tailles de bague'!$E:$E,SMALL(IF('Référenciel tailles de bague'!$B:$B=$A228,ROW('Référenciel tailles de bague'!$B:$B)),2)),""))</f>
        <v/>
      </c>
      <c r="M228" s="9" t="str">
        <f t="array" ref="M228">IF($A228="","",IFERROR(INDEX('Référenciel tailles de bague'!$E:$E,SMALL(IF('Référenciel tailles de bague'!$B:$B=$A228,ROW('Référenciel tailles de bague'!$B:$B)),3)),""))</f>
        <v/>
      </c>
      <c r="N228" s="9" t="str">
        <f t="array" ref="N228">IF($A228="","",IFERROR(INDEX('Référenciel tailles de bague'!$E:$E,SMALL(IF('Référenciel tailles de bague'!$B:$B=$A228,ROW('Référenciel tailles de bague'!$B:$B)),4)),""))</f>
        <v/>
      </c>
      <c r="O228" s="9" t="str">
        <f t="shared" si="3"/>
        <v/>
      </c>
    </row>
    <row r="229" spans="3:15" x14ac:dyDescent="0.25">
      <c r="C229" s="16" t="str">
        <f>IF(OR(A229="",AND(COUNTIF(K229:N229,B229)=0,K229&lt;&gt;"")),"",IFERROR(VLOOKUP(I229,'Caractéristique types de bagues'!A:B,2,FALSE),""))</f>
        <v/>
      </c>
      <c r="D229" s="16" t="str">
        <f>IF(OR(A229="",AND(COUNTIF(K229:N229,B229)=0,K229&lt;&gt;"")),"",IFERROR(VLOOKUP(I229,'Caractéristique types de bagues'!A:G,7,FALSE),""))</f>
        <v/>
      </c>
      <c r="E229" s="16" t="str">
        <f>IF(OR(A229="",AND(COUNTIF(K229:N229,B229)=0,K229&lt;&gt;"")),"",IFERROR(VLOOKUP(O229,'Référenciel tailles de bague'!F:H,3,FALSE),""))</f>
        <v/>
      </c>
      <c r="F229" s="1" t="str">
        <f>IF(A229="","",IFERROR(VLOOKUP(A229,'Référenciel tailles de bague'!B:C,2,FALSE),"!! code espèce inconnu !!"))</f>
        <v/>
      </c>
      <c r="I229" s="13" t="str">
        <f>IF(A229="","",IF(AND(COUNTIF(K229:N229,B229)=0,K229&lt;&gt;""),"!! Préciser une catégorie parmi :",IFERROR(VLOOKUP(O229,'Référenciel tailles de bague'!F:G,2,FALSE),"")))</f>
        <v/>
      </c>
      <c r="J229" s="14" t="str">
        <f>IF(AND(COUNTIF(K229:N229,B229)=0,K229&lt;&gt;""),CONCATENATE("   ",K229,"     ",L229,"     ",M229,"     ",N229),IFERROR(IF(VLOOKUP(O229,'Référenciel tailles de bague'!F:I,4,FALSE)=0,"",VLOOKUP(O229,'Référenciel tailles de bague'!F:I,4,FALSE)),""))</f>
        <v/>
      </c>
      <c r="K229" s="9" t="str">
        <f>IF($A229="","",IFERROR(IF(VLOOKUP(A229,'Référenciel tailles de bague'!B:E,4,FALSE)=0,"",VLOOKUP(A229,'Référenciel tailles de bague'!B:E,4,FALSE)),""))</f>
        <v/>
      </c>
      <c r="L229" s="9" t="str">
        <f t="array" ref="L229">IF($A229="","",IFERROR(INDEX('Référenciel tailles de bague'!$E:$E,SMALL(IF('Référenciel tailles de bague'!$B:$B=$A229,ROW('Référenciel tailles de bague'!$B:$B)),2)),""))</f>
        <v/>
      </c>
      <c r="M229" s="9" t="str">
        <f t="array" ref="M229">IF($A229="","",IFERROR(INDEX('Référenciel tailles de bague'!$E:$E,SMALL(IF('Référenciel tailles de bague'!$B:$B=$A229,ROW('Référenciel tailles de bague'!$B:$B)),3)),""))</f>
        <v/>
      </c>
      <c r="N229" s="9" t="str">
        <f t="array" ref="N229">IF($A229="","",IFERROR(INDEX('Référenciel tailles de bague'!$E:$E,SMALL(IF('Référenciel tailles de bague'!$B:$B=$A229,ROW('Référenciel tailles de bague'!$B:$B)),4)),""))</f>
        <v/>
      </c>
      <c r="O229" s="9" t="str">
        <f t="shared" si="3"/>
        <v/>
      </c>
    </row>
    <row r="230" spans="3:15" x14ac:dyDescent="0.25">
      <c r="C230" s="16" t="str">
        <f>IF(OR(A230="",AND(COUNTIF(K230:N230,B230)=0,K230&lt;&gt;"")),"",IFERROR(VLOOKUP(I230,'Caractéristique types de bagues'!A:B,2,FALSE),""))</f>
        <v/>
      </c>
      <c r="D230" s="16" t="str">
        <f>IF(OR(A230="",AND(COUNTIF(K230:N230,B230)=0,K230&lt;&gt;"")),"",IFERROR(VLOOKUP(I230,'Caractéristique types de bagues'!A:G,7,FALSE),""))</f>
        <v/>
      </c>
      <c r="E230" s="16" t="str">
        <f>IF(OR(A230="",AND(COUNTIF(K230:N230,B230)=0,K230&lt;&gt;"")),"",IFERROR(VLOOKUP(O230,'Référenciel tailles de bague'!F:H,3,FALSE),""))</f>
        <v/>
      </c>
      <c r="F230" s="1" t="str">
        <f>IF(A230="","",IFERROR(VLOOKUP(A230,'Référenciel tailles de bague'!B:C,2,FALSE),"!! code espèce inconnu !!"))</f>
        <v/>
      </c>
      <c r="I230" s="13" t="str">
        <f>IF(A230="","",IF(AND(COUNTIF(K230:N230,B230)=0,K230&lt;&gt;""),"!! Préciser une catégorie parmi :",IFERROR(VLOOKUP(O230,'Référenciel tailles de bague'!F:G,2,FALSE),"")))</f>
        <v/>
      </c>
      <c r="J230" s="14" t="str">
        <f>IF(AND(COUNTIF(K230:N230,B230)=0,K230&lt;&gt;""),CONCATENATE("   ",K230,"     ",L230,"     ",M230,"     ",N230),IFERROR(IF(VLOOKUP(O230,'Référenciel tailles de bague'!F:I,4,FALSE)=0,"",VLOOKUP(O230,'Référenciel tailles de bague'!F:I,4,FALSE)),""))</f>
        <v/>
      </c>
      <c r="K230" s="9" t="str">
        <f>IF($A230="","",IFERROR(IF(VLOOKUP(A230,'Référenciel tailles de bague'!B:E,4,FALSE)=0,"",VLOOKUP(A230,'Référenciel tailles de bague'!B:E,4,FALSE)),""))</f>
        <v/>
      </c>
      <c r="L230" s="9" t="str">
        <f t="array" ref="L230">IF($A230="","",IFERROR(INDEX('Référenciel tailles de bague'!$E:$E,SMALL(IF('Référenciel tailles de bague'!$B:$B=$A230,ROW('Référenciel tailles de bague'!$B:$B)),2)),""))</f>
        <v/>
      </c>
      <c r="M230" s="9" t="str">
        <f t="array" ref="M230">IF($A230="","",IFERROR(INDEX('Référenciel tailles de bague'!$E:$E,SMALL(IF('Référenciel tailles de bague'!$B:$B=$A230,ROW('Référenciel tailles de bague'!$B:$B)),3)),""))</f>
        <v/>
      </c>
      <c r="N230" s="9" t="str">
        <f t="array" ref="N230">IF($A230="","",IFERROR(INDEX('Référenciel tailles de bague'!$E:$E,SMALL(IF('Référenciel tailles de bague'!$B:$B=$A230,ROW('Référenciel tailles de bague'!$B:$B)),4)),""))</f>
        <v/>
      </c>
      <c r="O230" s="9" t="str">
        <f t="shared" si="3"/>
        <v/>
      </c>
    </row>
    <row r="231" spans="3:15" x14ac:dyDescent="0.25">
      <c r="C231" s="16" t="str">
        <f>IF(OR(A231="",AND(COUNTIF(K231:N231,B231)=0,K231&lt;&gt;"")),"",IFERROR(VLOOKUP(I231,'Caractéristique types de bagues'!A:B,2,FALSE),""))</f>
        <v/>
      </c>
      <c r="D231" s="16" t="str">
        <f>IF(OR(A231="",AND(COUNTIF(K231:N231,B231)=0,K231&lt;&gt;"")),"",IFERROR(VLOOKUP(I231,'Caractéristique types de bagues'!A:G,7,FALSE),""))</f>
        <v/>
      </c>
      <c r="E231" s="16" t="str">
        <f>IF(OR(A231="",AND(COUNTIF(K231:N231,B231)=0,K231&lt;&gt;"")),"",IFERROR(VLOOKUP(O231,'Référenciel tailles de bague'!F:H,3,FALSE),""))</f>
        <v/>
      </c>
      <c r="F231" s="1" t="str">
        <f>IF(A231="","",IFERROR(VLOOKUP(A231,'Référenciel tailles de bague'!B:C,2,FALSE),"!! code espèce inconnu !!"))</f>
        <v/>
      </c>
      <c r="I231" s="13" t="str">
        <f>IF(A231="","",IF(AND(COUNTIF(K231:N231,B231)=0,K231&lt;&gt;""),"!! Préciser une catégorie parmi :",IFERROR(VLOOKUP(O231,'Référenciel tailles de bague'!F:G,2,FALSE),"")))</f>
        <v/>
      </c>
      <c r="J231" s="14" t="str">
        <f>IF(AND(COUNTIF(K231:N231,B231)=0,K231&lt;&gt;""),CONCATENATE("   ",K231,"     ",L231,"     ",M231,"     ",N231),IFERROR(IF(VLOOKUP(O231,'Référenciel tailles de bague'!F:I,4,FALSE)=0,"",VLOOKUP(O231,'Référenciel tailles de bague'!F:I,4,FALSE)),""))</f>
        <v/>
      </c>
      <c r="K231" s="9" t="str">
        <f>IF($A231="","",IFERROR(IF(VLOOKUP(A231,'Référenciel tailles de bague'!B:E,4,FALSE)=0,"",VLOOKUP(A231,'Référenciel tailles de bague'!B:E,4,FALSE)),""))</f>
        <v/>
      </c>
      <c r="L231" s="9" t="str">
        <f t="array" ref="L231">IF($A231="","",IFERROR(INDEX('Référenciel tailles de bague'!$E:$E,SMALL(IF('Référenciel tailles de bague'!$B:$B=$A231,ROW('Référenciel tailles de bague'!$B:$B)),2)),""))</f>
        <v/>
      </c>
      <c r="M231" s="9" t="str">
        <f t="array" ref="M231">IF($A231="","",IFERROR(INDEX('Référenciel tailles de bague'!$E:$E,SMALL(IF('Référenciel tailles de bague'!$B:$B=$A231,ROW('Référenciel tailles de bague'!$B:$B)),3)),""))</f>
        <v/>
      </c>
      <c r="N231" s="9" t="str">
        <f t="array" ref="N231">IF($A231="","",IFERROR(INDEX('Référenciel tailles de bague'!$E:$E,SMALL(IF('Référenciel tailles de bague'!$B:$B=$A231,ROW('Référenciel tailles de bague'!$B:$B)),4)),""))</f>
        <v/>
      </c>
      <c r="O231" s="9" t="str">
        <f t="shared" si="3"/>
        <v/>
      </c>
    </row>
    <row r="232" spans="3:15" x14ac:dyDescent="0.25">
      <c r="C232" s="16" t="str">
        <f>IF(OR(A232="",AND(COUNTIF(K232:N232,B232)=0,K232&lt;&gt;"")),"",IFERROR(VLOOKUP(I232,'Caractéristique types de bagues'!A:B,2,FALSE),""))</f>
        <v/>
      </c>
      <c r="D232" s="16" t="str">
        <f>IF(OR(A232="",AND(COUNTIF(K232:N232,B232)=0,K232&lt;&gt;"")),"",IFERROR(VLOOKUP(I232,'Caractéristique types de bagues'!A:G,7,FALSE),""))</f>
        <v/>
      </c>
      <c r="E232" s="16" t="str">
        <f>IF(OR(A232="",AND(COUNTIF(K232:N232,B232)=0,K232&lt;&gt;"")),"",IFERROR(VLOOKUP(O232,'Référenciel tailles de bague'!F:H,3,FALSE),""))</f>
        <v/>
      </c>
      <c r="F232" s="1" t="str">
        <f>IF(A232="","",IFERROR(VLOOKUP(A232,'Référenciel tailles de bague'!B:C,2,FALSE),"!! code espèce inconnu !!"))</f>
        <v/>
      </c>
      <c r="I232" s="13" t="str">
        <f>IF(A232="","",IF(AND(COUNTIF(K232:N232,B232)=0,K232&lt;&gt;""),"!! Préciser une catégorie parmi :",IFERROR(VLOOKUP(O232,'Référenciel tailles de bague'!F:G,2,FALSE),"")))</f>
        <v/>
      </c>
      <c r="J232" s="14" t="str">
        <f>IF(AND(COUNTIF(K232:N232,B232)=0,K232&lt;&gt;""),CONCATENATE("   ",K232,"     ",L232,"     ",M232,"     ",N232),IFERROR(IF(VLOOKUP(O232,'Référenciel tailles de bague'!F:I,4,FALSE)=0,"",VLOOKUP(O232,'Référenciel tailles de bague'!F:I,4,FALSE)),""))</f>
        <v/>
      </c>
      <c r="K232" s="9" t="str">
        <f>IF($A232="","",IFERROR(IF(VLOOKUP(A232,'Référenciel tailles de bague'!B:E,4,FALSE)=0,"",VLOOKUP(A232,'Référenciel tailles de bague'!B:E,4,FALSE)),""))</f>
        <v/>
      </c>
      <c r="L232" s="9" t="str">
        <f t="array" ref="L232">IF($A232="","",IFERROR(INDEX('Référenciel tailles de bague'!$E:$E,SMALL(IF('Référenciel tailles de bague'!$B:$B=$A232,ROW('Référenciel tailles de bague'!$B:$B)),2)),""))</f>
        <v/>
      </c>
      <c r="M232" s="9" t="str">
        <f t="array" ref="M232">IF($A232="","",IFERROR(INDEX('Référenciel tailles de bague'!$E:$E,SMALL(IF('Référenciel tailles de bague'!$B:$B=$A232,ROW('Référenciel tailles de bague'!$B:$B)),3)),""))</f>
        <v/>
      </c>
      <c r="N232" s="9" t="str">
        <f t="array" ref="N232">IF($A232="","",IFERROR(INDEX('Référenciel tailles de bague'!$E:$E,SMALL(IF('Référenciel tailles de bague'!$B:$B=$A232,ROW('Référenciel tailles de bague'!$B:$B)),4)),""))</f>
        <v/>
      </c>
      <c r="O232" s="9" t="str">
        <f t="shared" si="3"/>
        <v/>
      </c>
    </row>
    <row r="233" spans="3:15" x14ac:dyDescent="0.25">
      <c r="C233" s="16" t="str">
        <f>IF(OR(A233="",AND(COUNTIF(K233:N233,B233)=0,K233&lt;&gt;"")),"",IFERROR(VLOOKUP(I233,'Caractéristique types de bagues'!A:B,2,FALSE),""))</f>
        <v/>
      </c>
      <c r="D233" s="16" t="str">
        <f>IF(OR(A233="",AND(COUNTIF(K233:N233,B233)=0,K233&lt;&gt;"")),"",IFERROR(VLOOKUP(I233,'Caractéristique types de bagues'!A:G,7,FALSE),""))</f>
        <v/>
      </c>
      <c r="E233" s="16" t="str">
        <f>IF(OR(A233="",AND(COUNTIF(K233:N233,B233)=0,K233&lt;&gt;"")),"",IFERROR(VLOOKUP(O233,'Référenciel tailles de bague'!F:H,3,FALSE),""))</f>
        <v/>
      </c>
      <c r="F233" s="1" t="str">
        <f>IF(A233="","",IFERROR(VLOOKUP(A233,'Référenciel tailles de bague'!B:C,2,FALSE),"!! code espèce inconnu !!"))</f>
        <v/>
      </c>
      <c r="I233" s="13" t="str">
        <f>IF(A233="","",IF(AND(COUNTIF(K233:N233,B233)=0,K233&lt;&gt;""),"!! Préciser une catégorie parmi :",IFERROR(VLOOKUP(O233,'Référenciel tailles de bague'!F:G,2,FALSE),"")))</f>
        <v/>
      </c>
      <c r="J233" s="14" t="str">
        <f>IF(AND(COUNTIF(K233:N233,B233)=0,K233&lt;&gt;""),CONCATENATE("   ",K233,"     ",L233,"     ",M233,"     ",N233),IFERROR(IF(VLOOKUP(O233,'Référenciel tailles de bague'!F:I,4,FALSE)=0,"",VLOOKUP(O233,'Référenciel tailles de bague'!F:I,4,FALSE)),""))</f>
        <v/>
      </c>
      <c r="K233" s="9" t="str">
        <f>IF($A233="","",IFERROR(IF(VLOOKUP(A233,'Référenciel tailles de bague'!B:E,4,FALSE)=0,"",VLOOKUP(A233,'Référenciel tailles de bague'!B:E,4,FALSE)),""))</f>
        <v/>
      </c>
      <c r="L233" s="9" t="str">
        <f t="array" ref="L233">IF($A233="","",IFERROR(INDEX('Référenciel tailles de bague'!$E:$E,SMALL(IF('Référenciel tailles de bague'!$B:$B=$A233,ROW('Référenciel tailles de bague'!$B:$B)),2)),""))</f>
        <v/>
      </c>
      <c r="M233" s="9" t="str">
        <f t="array" ref="M233">IF($A233="","",IFERROR(INDEX('Référenciel tailles de bague'!$E:$E,SMALL(IF('Référenciel tailles de bague'!$B:$B=$A233,ROW('Référenciel tailles de bague'!$B:$B)),3)),""))</f>
        <v/>
      </c>
      <c r="N233" s="9" t="str">
        <f t="array" ref="N233">IF($A233="","",IFERROR(INDEX('Référenciel tailles de bague'!$E:$E,SMALL(IF('Référenciel tailles de bague'!$B:$B=$A233,ROW('Référenciel tailles de bague'!$B:$B)),4)),""))</f>
        <v/>
      </c>
      <c r="O233" s="9" t="str">
        <f t="shared" si="3"/>
        <v/>
      </c>
    </row>
    <row r="234" spans="3:15" x14ac:dyDescent="0.25">
      <c r="C234" s="16" t="str">
        <f>IF(OR(A234="",AND(COUNTIF(K234:N234,B234)=0,K234&lt;&gt;"")),"",IFERROR(VLOOKUP(I234,'Caractéristique types de bagues'!A:B,2,FALSE),""))</f>
        <v/>
      </c>
      <c r="D234" s="16" t="str">
        <f>IF(OR(A234="",AND(COUNTIF(K234:N234,B234)=0,K234&lt;&gt;"")),"",IFERROR(VLOOKUP(I234,'Caractéristique types de bagues'!A:G,7,FALSE),""))</f>
        <v/>
      </c>
      <c r="E234" s="16" t="str">
        <f>IF(OR(A234="",AND(COUNTIF(K234:N234,B234)=0,K234&lt;&gt;"")),"",IFERROR(VLOOKUP(O234,'Référenciel tailles de bague'!F:H,3,FALSE),""))</f>
        <v/>
      </c>
      <c r="F234" s="1" t="str">
        <f>IF(A234="","",IFERROR(VLOOKUP(A234,'Référenciel tailles de bague'!B:C,2,FALSE),"!! code espèce inconnu !!"))</f>
        <v/>
      </c>
      <c r="I234" s="13" t="str">
        <f>IF(A234="","",IF(AND(COUNTIF(K234:N234,B234)=0,K234&lt;&gt;""),"!! Préciser une catégorie parmi :",IFERROR(VLOOKUP(O234,'Référenciel tailles de bague'!F:G,2,FALSE),"")))</f>
        <v/>
      </c>
      <c r="J234" s="14" t="str">
        <f>IF(AND(COUNTIF(K234:N234,B234)=0,K234&lt;&gt;""),CONCATENATE("   ",K234,"     ",L234,"     ",M234,"     ",N234),IFERROR(IF(VLOOKUP(O234,'Référenciel tailles de bague'!F:I,4,FALSE)=0,"",VLOOKUP(O234,'Référenciel tailles de bague'!F:I,4,FALSE)),""))</f>
        <v/>
      </c>
      <c r="K234" s="9" t="str">
        <f>IF($A234="","",IFERROR(IF(VLOOKUP(A234,'Référenciel tailles de bague'!B:E,4,FALSE)=0,"",VLOOKUP(A234,'Référenciel tailles de bague'!B:E,4,FALSE)),""))</f>
        <v/>
      </c>
      <c r="L234" s="9" t="str">
        <f t="array" ref="L234">IF($A234="","",IFERROR(INDEX('Référenciel tailles de bague'!$E:$E,SMALL(IF('Référenciel tailles de bague'!$B:$B=$A234,ROW('Référenciel tailles de bague'!$B:$B)),2)),""))</f>
        <v/>
      </c>
      <c r="M234" s="9" t="str">
        <f t="array" ref="M234">IF($A234="","",IFERROR(INDEX('Référenciel tailles de bague'!$E:$E,SMALL(IF('Référenciel tailles de bague'!$B:$B=$A234,ROW('Référenciel tailles de bague'!$B:$B)),3)),""))</f>
        <v/>
      </c>
      <c r="N234" s="9" t="str">
        <f t="array" ref="N234">IF($A234="","",IFERROR(INDEX('Référenciel tailles de bague'!$E:$E,SMALL(IF('Référenciel tailles de bague'!$B:$B=$A234,ROW('Référenciel tailles de bague'!$B:$B)),4)),""))</f>
        <v/>
      </c>
      <c r="O234" s="9" t="str">
        <f t="shared" si="3"/>
        <v/>
      </c>
    </row>
    <row r="235" spans="3:15" x14ac:dyDescent="0.25">
      <c r="C235" s="16" t="str">
        <f>IF(OR(A235="",AND(COUNTIF(K235:N235,B235)=0,K235&lt;&gt;"")),"",IFERROR(VLOOKUP(I235,'Caractéristique types de bagues'!A:B,2,FALSE),""))</f>
        <v/>
      </c>
      <c r="D235" s="16" t="str">
        <f>IF(OR(A235="",AND(COUNTIF(K235:N235,B235)=0,K235&lt;&gt;"")),"",IFERROR(VLOOKUP(I235,'Caractéristique types de bagues'!A:G,7,FALSE),""))</f>
        <v/>
      </c>
      <c r="E235" s="16" t="str">
        <f>IF(OR(A235="",AND(COUNTIF(K235:N235,B235)=0,K235&lt;&gt;"")),"",IFERROR(VLOOKUP(O235,'Référenciel tailles de bague'!F:H,3,FALSE),""))</f>
        <v/>
      </c>
      <c r="F235" s="1" t="str">
        <f>IF(A235="","",IFERROR(VLOOKUP(A235,'Référenciel tailles de bague'!B:C,2,FALSE),"!! code espèce inconnu !!"))</f>
        <v/>
      </c>
      <c r="I235" s="13" t="str">
        <f>IF(A235="","",IF(AND(COUNTIF(K235:N235,B235)=0,K235&lt;&gt;""),"!! Préciser une catégorie parmi :",IFERROR(VLOOKUP(O235,'Référenciel tailles de bague'!F:G,2,FALSE),"")))</f>
        <v/>
      </c>
      <c r="J235" s="14" t="str">
        <f>IF(AND(COUNTIF(K235:N235,B235)=0,K235&lt;&gt;""),CONCATENATE("   ",K235,"     ",L235,"     ",M235,"     ",N235),IFERROR(IF(VLOOKUP(O235,'Référenciel tailles de bague'!F:I,4,FALSE)=0,"",VLOOKUP(O235,'Référenciel tailles de bague'!F:I,4,FALSE)),""))</f>
        <v/>
      </c>
      <c r="K235" s="9" t="str">
        <f>IF($A235="","",IFERROR(IF(VLOOKUP(A235,'Référenciel tailles de bague'!B:E,4,FALSE)=0,"",VLOOKUP(A235,'Référenciel tailles de bague'!B:E,4,FALSE)),""))</f>
        <v/>
      </c>
      <c r="L235" s="9" t="str">
        <f t="array" ref="L235">IF($A235="","",IFERROR(INDEX('Référenciel tailles de bague'!$E:$E,SMALL(IF('Référenciel tailles de bague'!$B:$B=$A235,ROW('Référenciel tailles de bague'!$B:$B)),2)),""))</f>
        <v/>
      </c>
      <c r="M235" s="9" t="str">
        <f t="array" ref="M235">IF($A235="","",IFERROR(INDEX('Référenciel tailles de bague'!$E:$E,SMALL(IF('Référenciel tailles de bague'!$B:$B=$A235,ROW('Référenciel tailles de bague'!$B:$B)),3)),""))</f>
        <v/>
      </c>
      <c r="N235" s="9" t="str">
        <f t="array" ref="N235">IF($A235="","",IFERROR(INDEX('Référenciel tailles de bague'!$E:$E,SMALL(IF('Référenciel tailles de bague'!$B:$B=$A235,ROW('Référenciel tailles de bague'!$B:$B)),4)),""))</f>
        <v/>
      </c>
      <c r="O235" s="9" t="str">
        <f t="shared" si="3"/>
        <v/>
      </c>
    </row>
    <row r="236" spans="3:15" x14ac:dyDescent="0.25">
      <c r="C236" s="16" t="str">
        <f>IF(OR(A236="",AND(COUNTIF(K236:N236,B236)=0,K236&lt;&gt;"")),"",IFERROR(VLOOKUP(I236,'Caractéristique types de bagues'!A:B,2,FALSE),""))</f>
        <v/>
      </c>
      <c r="D236" s="16" t="str">
        <f>IF(OR(A236="",AND(COUNTIF(K236:N236,B236)=0,K236&lt;&gt;"")),"",IFERROR(VLOOKUP(I236,'Caractéristique types de bagues'!A:G,7,FALSE),""))</f>
        <v/>
      </c>
      <c r="E236" s="16" t="str">
        <f>IF(OR(A236="",AND(COUNTIF(K236:N236,B236)=0,K236&lt;&gt;"")),"",IFERROR(VLOOKUP(O236,'Référenciel tailles de bague'!F:H,3,FALSE),""))</f>
        <v/>
      </c>
      <c r="F236" s="1" t="str">
        <f>IF(A236="","",IFERROR(VLOOKUP(A236,'Référenciel tailles de bague'!B:C,2,FALSE),"!! code espèce inconnu !!"))</f>
        <v/>
      </c>
      <c r="I236" s="13" t="str">
        <f>IF(A236="","",IF(AND(COUNTIF(K236:N236,B236)=0,K236&lt;&gt;""),"!! Préciser une catégorie parmi :",IFERROR(VLOOKUP(O236,'Référenciel tailles de bague'!F:G,2,FALSE),"")))</f>
        <v/>
      </c>
      <c r="J236" s="14" t="str">
        <f>IF(AND(COUNTIF(K236:N236,B236)=0,K236&lt;&gt;""),CONCATENATE("   ",K236,"     ",L236,"     ",M236,"     ",N236),IFERROR(IF(VLOOKUP(O236,'Référenciel tailles de bague'!F:I,4,FALSE)=0,"",VLOOKUP(O236,'Référenciel tailles de bague'!F:I,4,FALSE)),""))</f>
        <v/>
      </c>
      <c r="K236" s="9" t="str">
        <f>IF($A236="","",IFERROR(IF(VLOOKUP(A236,'Référenciel tailles de bague'!B:E,4,FALSE)=0,"",VLOOKUP(A236,'Référenciel tailles de bague'!B:E,4,FALSE)),""))</f>
        <v/>
      </c>
      <c r="L236" s="9" t="str">
        <f t="array" ref="L236">IF($A236="","",IFERROR(INDEX('Référenciel tailles de bague'!$E:$E,SMALL(IF('Référenciel tailles de bague'!$B:$B=$A236,ROW('Référenciel tailles de bague'!$B:$B)),2)),""))</f>
        <v/>
      </c>
      <c r="M236" s="9" t="str">
        <f t="array" ref="M236">IF($A236="","",IFERROR(INDEX('Référenciel tailles de bague'!$E:$E,SMALL(IF('Référenciel tailles de bague'!$B:$B=$A236,ROW('Référenciel tailles de bague'!$B:$B)),3)),""))</f>
        <v/>
      </c>
      <c r="N236" s="9" t="str">
        <f t="array" ref="N236">IF($A236="","",IFERROR(INDEX('Référenciel tailles de bague'!$E:$E,SMALL(IF('Référenciel tailles de bague'!$B:$B=$A236,ROW('Référenciel tailles de bague'!$B:$B)),4)),""))</f>
        <v/>
      </c>
      <c r="O236" s="9" t="str">
        <f t="shared" si="3"/>
        <v/>
      </c>
    </row>
    <row r="237" spans="3:15" x14ac:dyDescent="0.25">
      <c r="C237" s="16" t="str">
        <f>IF(OR(A237="",AND(COUNTIF(K237:N237,B237)=0,K237&lt;&gt;"")),"",IFERROR(VLOOKUP(I237,'Caractéristique types de bagues'!A:B,2,FALSE),""))</f>
        <v/>
      </c>
      <c r="D237" s="16" t="str">
        <f>IF(OR(A237="",AND(COUNTIF(K237:N237,B237)=0,K237&lt;&gt;"")),"",IFERROR(VLOOKUP(I237,'Caractéristique types de bagues'!A:G,7,FALSE),""))</f>
        <v/>
      </c>
      <c r="E237" s="16" t="str">
        <f>IF(OR(A237="",AND(COUNTIF(K237:N237,B237)=0,K237&lt;&gt;"")),"",IFERROR(VLOOKUP(O237,'Référenciel tailles de bague'!F:H,3,FALSE),""))</f>
        <v/>
      </c>
      <c r="F237" s="1" t="str">
        <f>IF(A237="","",IFERROR(VLOOKUP(A237,'Référenciel tailles de bague'!B:C,2,FALSE),"!! code espèce inconnu !!"))</f>
        <v/>
      </c>
      <c r="I237" s="13" t="str">
        <f>IF(A237="","",IF(AND(COUNTIF(K237:N237,B237)=0,K237&lt;&gt;""),"!! Préciser une catégorie parmi :",IFERROR(VLOOKUP(O237,'Référenciel tailles de bague'!F:G,2,FALSE),"")))</f>
        <v/>
      </c>
      <c r="J237" s="14" t="str">
        <f>IF(AND(COUNTIF(K237:N237,B237)=0,K237&lt;&gt;""),CONCATENATE("   ",K237,"     ",L237,"     ",M237,"     ",N237),IFERROR(IF(VLOOKUP(O237,'Référenciel tailles de bague'!F:I,4,FALSE)=0,"",VLOOKUP(O237,'Référenciel tailles de bague'!F:I,4,FALSE)),""))</f>
        <v/>
      </c>
      <c r="K237" s="9" t="str">
        <f>IF($A237="","",IFERROR(IF(VLOOKUP(A237,'Référenciel tailles de bague'!B:E,4,FALSE)=0,"",VLOOKUP(A237,'Référenciel tailles de bague'!B:E,4,FALSE)),""))</f>
        <v/>
      </c>
      <c r="L237" s="9" t="str">
        <f t="array" ref="L237">IF($A237="","",IFERROR(INDEX('Référenciel tailles de bague'!$E:$E,SMALL(IF('Référenciel tailles de bague'!$B:$B=$A237,ROW('Référenciel tailles de bague'!$B:$B)),2)),""))</f>
        <v/>
      </c>
      <c r="M237" s="9" t="str">
        <f t="array" ref="M237">IF($A237="","",IFERROR(INDEX('Référenciel tailles de bague'!$E:$E,SMALL(IF('Référenciel tailles de bague'!$B:$B=$A237,ROW('Référenciel tailles de bague'!$B:$B)),3)),""))</f>
        <v/>
      </c>
      <c r="N237" s="9" t="str">
        <f t="array" ref="N237">IF($A237="","",IFERROR(INDEX('Référenciel tailles de bague'!$E:$E,SMALL(IF('Référenciel tailles de bague'!$B:$B=$A237,ROW('Référenciel tailles de bague'!$B:$B)),4)),""))</f>
        <v/>
      </c>
      <c r="O237" s="9" t="str">
        <f t="shared" si="3"/>
        <v/>
      </c>
    </row>
    <row r="238" spans="3:15" x14ac:dyDescent="0.25">
      <c r="C238" s="16" t="str">
        <f>IF(OR(A238="",AND(COUNTIF(K238:N238,B238)=0,K238&lt;&gt;"")),"",IFERROR(VLOOKUP(I238,'Caractéristique types de bagues'!A:B,2,FALSE),""))</f>
        <v/>
      </c>
      <c r="D238" s="16" t="str">
        <f>IF(OR(A238="",AND(COUNTIF(K238:N238,B238)=0,K238&lt;&gt;"")),"",IFERROR(VLOOKUP(I238,'Caractéristique types de bagues'!A:G,7,FALSE),""))</f>
        <v/>
      </c>
      <c r="E238" s="16" t="str">
        <f>IF(OR(A238="",AND(COUNTIF(K238:N238,B238)=0,K238&lt;&gt;"")),"",IFERROR(VLOOKUP(O238,'Référenciel tailles de bague'!F:H,3,FALSE),""))</f>
        <v/>
      </c>
      <c r="F238" s="1" t="str">
        <f>IF(A238="","",IFERROR(VLOOKUP(A238,'Référenciel tailles de bague'!B:C,2,FALSE),"!! code espèce inconnu !!"))</f>
        <v/>
      </c>
      <c r="I238" s="13" t="str">
        <f>IF(A238="","",IF(AND(COUNTIF(K238:N238,B238)=0,K238&lt;&gt;""),"!! Préciser une catégorie parmi :",IFERROR(VLOOKUP(O238,'Référenciel tailles de bague'!F:G,2,FALSE),"")))</f>
        <v/>
      </c>
      <c r="J238" s="14" t="str">
        <f>IF(AND(COUNTIF(K238:N238,B238)=0,K238&lt;&gt;""),CONCATENATE("   ",K238,"     ",L238,"     ",M238,"     ",N238),IFERROR(IF(VLOOKUP(O238,'Référenciel tailles de bague'!F:I,4,FALSE)=0,"",VLOOKUP(O238,'Référenciel tailles de bague'!F:I,4,FALSE)),""))</f>
        <v/>
      </c>
      <c r="K238" s="9" t="str">
        <f>IF($A238="","",IFERROR(IF(VLOOKUP(A238,'Référenciel tailles de bague'!B:E,4,FALSE)=0,"",VLOOKUP(A238,'Référenciel tailles de bague'!B:E,4,FALSE)),""))</f>
        <v/>
      </c>
      <c r="L238" s="9" t="str">
        <f t="array" ref="L238">IF($A238="","",IFERROR(INDEX('Référenciel tailles de bague'!$E:$E,SMALL(IF('Référenciel tailles de bague'!$B:$B=$A238,ROW('Référenciel tailles de bague'!$B:$B)),2)),""))</f>
        <v/>
      </c>
      <c r="M238" s="9" t="str">
        <f t="array" ref="M238">IF($A238="","",IFERROR(INDEX('Référenciel tailles de bague'!$E:$E,SMALL(IF('Référenciel tailles de bague'!$B:$B=$A238,ROW('Référenciel tailles de bague'!$B:$B)),3)),""))</f>
        <v/>
      </c>
      <c r="N238" s="9" t="str">
        <f t="array" ref="N238">IF($A238="","",IFERROR(INDEX('Référenciel tailles de bague'!$E:$E,SMALL(IF('Référenciel tailles de bague'!$B:$B=$A238,ROW('Référenciel tailles de bague'!$B:$B)),4)),""))</f>
        <v/>
      </c>
      <c r="O238" s="9" t="str">
        <f t="shared" si="3"/>
        <v/>
      </c>
    </row>
    <row r="239" spans="3:15" x14ac:dyDescent="0.25">
      <c r="C239" s="16" t="str">
        <f>IF(OR(A239="",AND(COUNTIF(K239:N239,B239)=0,K239&lt;&gt;"")),"",IFERROR(VLOOKUP(I239,'Caractéristique types de bagues'!A:B,2,FALSE),""))</f>
        <v/>
      </c>
      <c r="D239" s="16" t="str">
        <f>IF(OR(A239="",AND(COUNTIF(K239:N239,B239)=0,K239&lt;&gt;"")),"",IFERROR(VLOOKUP(I239,'Caractéristique types de bagues'!A:G,7,FALSE),""))</f>
        <v/>
      </c>
      <c r="E239" s="16" t="str">
        <f>IF(OR(A239="",AND(COUNTIF(K239:N239,B239)=0,K239&lt;&gt;"")),"",IFERROR(VLOOKUP(O239,'Référenciel tailles de bague'!F:H,3,FALSE),""))</f>
        <v/>
      </c>
      <c r="F239" s="1" t="str">
        <f>IF(A239="","",IFERROR(VLOOKUP(A239,'Référenciel tailles de bague'!B:C,2,FALSE),"!! code espèce inconnu !!"))</f>
        <v/>
      </c>
      <c r="I239" s="13" t="str">
        <f>IF(A239="","",IF(AND(COUNTIF(K239:N239,B239)=0,K239&lt;&gt;""),"!! Préciser une catégorie parmi :",IFERROR(VLOOKUP(O239,'Référenciel tailles de bague'!F:G,2,FALSE),"")))</f>
        <v/>
      </c>
      <c r="J239" s="14" t="str">
        <f>IF(AND(COUNTIF(K239:N239,B239)=0,K239&lt;&gt;""),CONCATENATE("   ",K239,"     ",L239,"     ",M239,"     ",N239),IFERROR(IF(VLOOKUP(O239,'Référenciel tailles de bague'!F:I,4,FALSE)=0,"",VLOOKUP(O239,'Référenciel tailles de bague'!F:I,4,FALSE)),""))</f>
        <v/>
      </c>
      <c r="K239" s="9" t="str">
        <f>IF($A239="","",IFERROR(IF(VLOOKUP(A239,'Référenciel tailles de bague'!B:E,4,FALSE)=0,"",VLOOKUP(A239,'Référenciel tailles de bague'!B:E,4,FALSE)),""))</f>
        <v/>
      </c>
      <c r="L239" s="9" t="str">
        <f t="array" ref="L239">IF($A239="","",IFERROR(INDEX('Référenciel tailles de bague'!$E:$E,SMALL(IF('Référenciel tailles de bague'!$B:$B=$A239,ROW('Référenciel tailles de bague'!$B:$B)),2)),""))</f>
        <v/>
      </c>
      <c r="M239" s="9" t="str">
        <f t="array" ref="M239">IF($A239="","",IFERROR(INDEX('Référenciel tailles de bague'!$E:$E,SMALL(IF('Référenciel tailles de bague'!$B:$B=$A239,ROW('Référenciel tailles de bague'!$B:$B)),3)),""))</f>
        <v/>
      </c>
      <c r="N239" s="9" t="str">
        <f t="array" ref="N239">IF($A239="","",IFERROR(INDEX('Référenciel tailles de bague'!$E:$E,SMALL(IF('Référenciel tailles de bague'!$B:$B=$A239,ROW('Référenciel tailles de bague'!$B:$B)),4)),""))</f>
        <v/>
      </c>
      <c r="O239" s="9" t="str">
        <f t="shared" si="3"/>
        <v/>
      </c>
    </row>
    <row r="240" spans="3:15" x14ac:dyDescent="0.25">
      <c r="C240" s="16" t="str">
        <f>IF(OR(A240="",AND(COUNTIF(K240:N240,B240)=0,K240&lt;&gt;"")),"",IFERROR(VLOOKUP(I240,'Caractéristique types de bagues'!A:B,2,FALSE),""))</f>
        <v/>
      </c>
      <c r="D240" s="16" t="str">
        <f>IF(OR(A240="",AND(COUNTIF(K240:N240,B240)=0,K240&lt;&gt;"")),"",IFERROR(VLOOKUP(I240,'Caractéristique types de bagues'!A:G,7,FALSE),""))</f>
        <v/>
      </c>
      <c r="E240" s="16" t="str">
        <f>IF(OR(A240="",AND(COUNTIF(K240:N240,B240)=0,K240&lt;&gt;"")),"",IFERROR(VLOOKUP(O240,'Référenciel tailles de bague'!F:H,3,FALSE),""))</f>
        <v/>
      </c>
      <c r="F240" s="1" t="str">
        <f>IF(A240="","",IFERROR(VLOOKUP(A240,'Référenciel tailles de bague'!B:C,2,FALSE),"!! code espèce inconnu !!"))</f>
        <v/>
      </c>
      <c r="I240" s="13" t="str">
        <f>IF(A240="","",IF(AND(COUNTIF(K240:N240,B240)=0,K240&lt;&gt;""),"!! Préciser une catégorie parmi :",IFERROR(VLOOKUP(O240,'Référenciel tailles de bague'!F:G,2,FALSE),"")))</f>
        <v/>
      </c>
      <c r="J240" s="14" t="str">
        <f>IF(AND(COUNTIF(K240:N240,B240)=0,K240&lt;&gt;""),CONCATENATE("   ",K240,"     ",L240,"     ",M240,"     ",N240),IFERROR(IF(VLOOKUP(O240,'Référenciel tailles de bague'!F:I,4,FALSE)=0,"",VLOOKUP(O240,'Référenciel tailles de bague'!F:I,4,FALSE)),""))</f>
        <v/>
      </c>
      <c r="K240" s="9" t="str">
        <f>IF($A240="","",IFERROR(IF(VLOOKUP(A240,'Référenciel tailles de bague'!B:E,4,FALSE)=0,"",VLOOKUP(A240,'Référenciel tailles de bague'!B:E,4,FALSE)),""))</f>
        <v/>
      </c>
      <c r="L240" s="9" t="str">
        <f t="array" ref="L240">IF($A240="","",IFERROR(INDEX('Référenciel tailles de bague'!$E:$E,SMALL(IF('Référenciel tailles de bague'!$B:$B=$A240,ROW('Référenciel tailles de bague'!$B:$B)),2)),""))</f>
        <v/>
      </c>
      <c r="M240" s="9" t="str">
        <f t="array" ref="M240">IF($A240="","",IFERROR(INDEX('Référenciel tailles de bague'!$E:$E,SMALL(IF('Référenciel tailles de bague'!$B:$B=$A240,ROW('Référenciel tailles de bague'!$B:$B)),3)),""))</f>
        <v/>
      </c>
      <c r="N240" s="9" t="str">
        <f t="array" ref="N240">IF($A240="","",IFERROR(INDEX('Référenciel tailles de bague'!$E:$E,SMALL(IF('Référenciel tailles de bague'!$B:$B=$A240,ROW('Référenciel tailles de bague'!$B:$B)),4)),""))</f>
        <v/>
      </c>
      <c r="O240" s="9" t="str">
        <f t="shared" si="3"/>
        <v/>
      </c>
    </row>
    <row r="241" spans="3:15" x14ac:dyDescent="0.25">
      <c r="C241" s="16" t="str">
        <f>IF(OR(A241="",AND(COUNTIF(K241:N241,B241)=0,K241&lt;&gt;"")),"",IFERROR(VLOOKUP(I241,'Caractéristique types de bagues'!A:B,2,FALSE),""))</f>
        <v/>
      </c>
      <c r="D241" s="16" t="str">
        <f>IF(OR(A241="",AND(COUNTIF(K241:N241,B241)=0,K241&lt;&gt;"")),"",IFERROR(VLOOKUP(I241,'Caractéristique types de bagues'!A:G,7,FALSE),""))</f>
        <v/>
      </c>
      <c r="E241" s="16" t="str">
        <f>IF(OR(A241="",AND(COUNTIF(K241:N241,B241)=0,K241&lt;&gt;"")),"",IFERROR(VLOOKUP(O241,'Référenciel tailles de bague'!F:H,3,FALSE),""))</f>
        <v/>
      </c>
      <c r="F241" s="1" t="str">
        <f>IF(A241="","",IFERROR(VLOOKUP(A241,'Référenciel tailles de bague'!B:C,2,FALSE),"!! code espèce inconnu !!"))</f>
        <v/>
      </c>
      <c r="I241" s="13" t="str">
        <f>IF(A241="","",IF(AND(COUNTIF(K241:N241,B241)=0,K241&lt;&gt;""),"!! Préciser une catégorie parmi :",IFERROR(VLOOKUP(O241,'Référenciel tailles de bague'!F:G,2,FALSE),"")))</f>
        <v/>
      </c>
      <c r="J241" s="14" t="str">
        <f>IF(AND(COUNTIF(K241:N241,B241)=0,K241&lt;&gt;""),CONCATENATE("   ",K241,"     ",L241,"     ",M241,"     ",N241),IFERROR(IF(VLOOKUP(O241,'Référenciel tailles de bague'!F:I,4,FALSE)=0,"",VLOOKUP(O241,'Référenciel tailles de bague'!F:I,4,FALSE)),""))</f>
        <v/>
      </c>
      <c r="K241" s="9" t="str">
        <f>IF($A241="","",IFERROR(IF(VLOOKUP(A241,'Référenciel tailles de bague'!B:E,4,FALSE)=0,"",VLOOKUP(A241,'Référenciel tailles de bague'!B:E,4,FALSE)),""))</f>
        <v/>
      </c>
      <c r="L241" s="9" t="str">
        <f t="array" ref="L241">IF($A241="","",IFERROR(INDEX('Référenciel tailles de bague'!$E:$E,SMALL(IF('Référenciel tailles de bague'!$B:$B=$A241,ROW('Référenciel tailles de bague'!$B:$B)),2)),""))</f>
        <v/>
      </c>
      <c r="M241" s="9" t="str">
        <f t="array" ref="M241">IF($A241="","",IFERROR(INDEX('Référenciel tailles de bague'!$E:$E,SMALL(IF('Référenciel tailles de bague'!$B:$B=$A241,ROW('Référenciel tailles de bague'!$B:$B)),3)),""))</f>
        <v/>
      </c>
      <c r="N241" s="9" t="str">
        <f t="array" ref="N241">IF($A241="","",IFERROR(INDEX('Référenciel tailles de bague'!$E:$E,SMALL(IF('Référenciel tailles de bague'!$B:$B=$A241,ROW('Référenciel tailles de bague'!$B:$B)),4)),""))</f>
        <v/>
      </c>
      <c r="O241" s="9" t="str">
        <f t="shared" si="3"/>
        <v/>
      </c>
    </row>
    <row r="242" spans="3:15" x14ac:dyDescent="0.25">
      <c r="C242" s="16" t="str">
        <f>IF(OR(A242="",AND(COUNTIF(K242:N242,B242)=0,K242&lt;&gt;"")),"",IFERROR(VLOOKUP(I242,'Caractéristique types de bagues'!A:B,2,FALSE),""))</f>
        <v/>
      </c>
      <c r="D242" s="16" t="str">
        <f>IF(OR(A242="",AND(COUNTIF(K242:N242,B242)=0,K242&lt;&gt;"")),"",IFERROR(VLOOKUP(I242,'Caractéristique types de bagues'!A:G,7,FALSE),""))</f>
        <v/>
      </c>
      <c r="E242" s="16" t="str">
        <f>IF(OR(A242="",AND(COUNTIF(K242:N242,B242)=0,K242&lt;&gt;"")),"",IFERROR(VLOOKUP(O242,'Référenciel tailles de bague'!F:H,3,FALSE),""))</f>
        <v/>
      </c>
      <c r="F242" s="1" t="str">
        <f>IF(A242="","",IFERROR(VLOOKUP(A242,'Référenciel tailles de bague'!B:C,2,FALSE),"!! code espèce inconnu !!"))</f>
        <v/>
      </c>
      <c r="I242" s="13" t="str">
        <f>IF(A242="","",IF(AND(COUNTIF(K242:N242,B242)=0,K242&lt;&gt;""),"!! Préciser une catégorie parmi :",IFERROR(VLOOKUP(O242,'Référenciel tailles de bague'!F:G,2,FALSE),"")))</f>
        <v/>
      </c>
      <c r="J242" s="14" t="str">
        <f>IF(AND(COUNTIF(K242:N242,B242)=0,K242&lt;&gt;""),CONCATENATE("   ",K242,"     ",L242,"     ",M242,"     ",N242),IFERROR(IF(VLOOKUP(O242,'Référenciel tailles de bague'!F:I,4,FALSE)=0,"",VLOOKUP(O242,'Référenciel tailles de bague'!F:I,4,FALSE)),""))</f>
        <v/>
      </c>
      <c r="K242" s="9" t="str">
        <f>IF($A242="","",IFERROR(IF(VLOOKUP(A242,'Référenciel tailles de bague'!B:E,4,FALSE)=0,"",VLOOKUP(A242,'Référenciel tailles de bague'!B:E,4,FALSE)),""))</f>
        <v/>
      </c>
      <c r="L242" s="9" t="str">
        <f t="array" ref="L242">IF($A242="","",IFERROR(INDEX('Référenciel tailles de bague'!$E:$E,SMALL(IF('Référenciel tailles de bague'!$B:$B=$A242,ROW('Référenciel tailles de bague'!$B:$B)),2)),""))</f>
        <v/>
      </c>
      <c r="M242" s="9" t="str">
        <f t="array" ref="M242">IF($A242="","",IFERROR(INDEX('Référenciel tailles de bague'!$E:$E,SMALL(IF('Référenciel tailles de bague'!$B:$B=$A242,ROW('Référenciel tailles de bague'!$B:$B)),3)),""))</f>
        <v/>
      </c>
      <c r="N242" s="9" t="str">
        <f t="array" ref="N242">IF($A242="","",IFERROR(INDEX('Référenciel tailles de bague'!$E:$E,SMALL(IF('Référenciel tailles de bague'!$B:$B=$A242,ROW('Référenciel tailles de bague'!$B:$B)),4)),""))</f>
        <v/>
      </c>
      <c r="O242" s="9" t="str">
        <f t="shared" si="3"/>
        <v/>
      </c>
    </row>
    <row r="243" spans="3:15" x14ac:dyDescent="0.25">
      <c r="C243" s="16" t="str">
        <f>IF(OR(A243="",AND(COUNTIF(K243:N243,B243)=0,K243&lt;&gt;"")),"",IFERROR(VLOOKUP(I243,'Caractéristique types de bagues'!A:B,2,FALSE),""))</f>
        <v/>
      </c>
      <c r="D243" s="16" t="str">
        <f>IF(OR(A243="",AND(COUNTIF(K243:N243,B243)=0,K243&lt;&gt;"")),"",IFERROR(VLOOKUP(I243,'Caractéristique types de bagues'!A:G,7,FALSE),""))</f>
        <v/>
      </c>
      <c r="E243" s="16" t="str">
        <f>IF(OR(A243="",AND(COUNTIF(K243:N243,B243)=0,K243&lt;&gt;"")),"",IFERROR(VLOOKUP(O243,'Référenciel tailles de bague'!F:H,3,FALSE),""))</f>
        <v/>
      </c>
      <c r="F243" s="1" t="str">
        <f>IF(A243="","",IFERROR(VLOOKUP(A243,'Référenciel tailles de bague'!B:C,2,FALSE),"!! code espèce inconnu !!"))</f>
        <v/>
      </c>
      <c r="I243" s="13" t="str">
        <f>IF(A243="","",IF(AND(COUNTIF(K243:N243,B243)=0,K243&lt;&gt;""),"!! Préciser une catégorie parmi :",IFERROR(VLOOKUP(O243,'Référenciel tailles de bague'!F:G,2,FALSE),"")))</f>
        <v/>
      </c>
      <c r="J243" s="14" t="str">
        <f>IF(AND(COUNTIF(K243:N243,B243)=0,K243&lt;&gt;""),CONCATENATE("   ",K243,"     ",L243,"     ",M243,"     ",N243),IFERROR(IF(VLOOKUP(O243,'Référenciel tailles de bague'!F:I,4,FALSE)=0,"",VLOOKUP(O243,'Référenciel tailles de bague'!F:I,4,FALSE)),""))</f>
        <v/>
      </c>
      <c r="K243" s="9" t="str">
        <f>IF($A243="","",IFERROR(IF(VLOOKUP(A243,'Référenciel tailles de bague'!B:E,4,FALSE)=0,"",VLOOKUP(A243,'Référenciel tailles de bague'!B:E,4,FALSE)),""))</f>
        <v/>
      </c>
      <c r="L243" s="9" t="str">
        <f t="array" ref="L243">IF($A243="","",IFERROR(INDEX('Référenciel tailles de bague'!$E:$E,SMALL(IF('Référenciel tailles de bague'!$B:$B=$A243,ROW('Référenciel tailles de bague'!$B:$B)),2)),""))</f>
        <v/>
      </c>
      <c r="M243" s="9" t="str">
        <f t="array" ref="M243">IF($A243="","",IFERROR(INDEX('Référenciel tailles de bague'!$E:$E,SMALL(IF('Référenciel tailles de bague'!$B:$B=$A243,ROW('Référenciel tailles de bague'!$B:$B)),3)),""))</f>
        <v/>
      </c>
      <c r="N243" s="9" t="str">
        <f t="array" ref="N243">IF($A243="","",IFERROR(INDEX('Référenciel tailles de bague'!$E:$E,SMALL(IF('Référenciel tailles de bague'!$B:$B=$A243,ROW('Référenciel tailles de bague'!$B:$B)),4)),""))</f>
        <v/>
      </c>
      <c r="O243" s="9" t="str">
        <f t="shared" si="3"/>
        <v/>
      </c>
    </row>
    <row r="244" spans="3:15" x14ac:dyDescent="0.25">
      <c r="C244" s="16" t="str">
        <f>IF(OR(A244="",AND(COUNTIF(K244:N244,B244)=0,K244&lt;&gt;"")),"",IFERROR(VLOOKUP(I244,'Caractéristique types de bagues'!A:B,2,FALSE),""))</f>
        <v/>
      </c>
      <c r="D244" s="16" t="str">
        <f>IF(OR(A244="",AND(COUNTIF(K244:N244,B244)=0,K244&lt;&gt;"")),"",IFERROR(VLOOKUP(I244,'Caractéristique types de bagues'!A:G,7,FALSE),""))</f>
        <v/>
      </c>
      <c r="E244" s="16" t="str">
        <f>IF(OR(A244="",AND(COUNTIF(K244:N244,B244)=0,K244&lt;&gt;"")),"",IFERROR(VLOOKUP(O244,'Référenciel tailles de bague'!F:H,3,FALSE),""))</f>
        <v/>
      </c>
      <c r="F244" s="1" t="str">
        <f>IF(A244="","",IFERROR(VLOOKUP(A244,'Référenciel tailles de bague'!B:C,2,FALSE),"!! code espèce inconnu !!"))</f>
        <v/>
      </c>
      <c r="I244" s="13" t="str">
        <f>IF(A244="","",IF(AND(COUNTIF(K244:N244,B244)=0,K244&lt;&gt;""),"!! Préciser une catégorie parmi :",IFERROR(VLOOKUP(O244,'Référenciel tailles de bague'!F:G,2,FALSE),"")))</f>
        <v/>
      </c>
      <c r="J244" s="14" t="str">
        <f>IF(AND(COUNTIF(K244:N244,B244)=0,K244&lt;&gt;""),CONCATENATE("   ",K244,"     ",L244,"     ",M244,"     ",N244),IFERROR(IF(VLOOKUP(O244,'Référenciel tailles de bague'!F:I,4,FALSE)=0,"",VLOOKUP(O244,'Référenciel tailles de bague'!F:I,4,FALSE)),""))</f>
        <v/>
      </c>
      <c r="K244" s="9" t="str">
        <f>IF($A244="","",IFERROR(IF(VLOOKUP(A244,'Référenciel tailles de bague'!B:E,4,FALSE)=0,"",VLOOKUP(A244,'Référenciel tailles de bague'!B:E,4,FALSE)),""))</f>
        <v/>
      </c>
      <c r="L244" s="9" t="str">
        <f t="array" ref="L244">IF($A244="","",IFERROR(INDEX('Référenciel tailles de bague'!$E:$E,SMALL(IF('Référenciel tailles de bague'!$B:$B=$A244,ROW('Référenciel tailles de bague'!$B:$B)),2)),""))</f>
        <v/>
      </c>
      <c r="M244" s="9" t="str">
        <f t="array" ref="M244">IF($A244="","",IFERROR(INDEX('Référenciel tailles de bague'!$E:$E,SMALL(IF('Référenciel tailles de bague'!$B:$B=$A244,ROW('Référenciel tailles de bague'!$B:$B)),3)),""))</f>
        <v/>
      </c>
      <c r="N244" s="9" t="str">
        <f t="array" ref="N244">IF($A244="","",IFERROR(INDEX('Référenciel tailles de bague'!$E:$E,SMALL(IF('Référenciel tailles de bague'!$B:$B=$A244,ROW('Référenciel tailles de bague'!$B:$B)),4)),""))</f>
        <v/>
      </c>
      <c r="O244" s="9" t="str">
        <f t="shared" si="3"/>
        <v/>
      </c>
    </row>
    <row r="245" spans="3:15" x14ac:dyDescent="0.25">
      <c r="C245" s="16" t="str">
        <f>IF(OR(A245="",AND(COUNTIF(K245:N245,B245)=0,K245&lt;&gt;"")),"",IFERROR(VLOOKUP(I245,'Caractéristique types de bagues'!A:B,2,FALSE),""))</f>
        <v/>
      </c>
      <c r="D245" s="16" t="str">
        <f>IF(OR(A245="",AND(COUNTIF(K245:N245,B245)=0,K245&lt;&gt;"")),"",IFERROR(VLOOKUP(I245,'Caractéristique types de bagues'!A:G,7,FALSE),""))</f>
        <v/>
      </c>
      <c r="E245" s="16" t="str">
        <f>IF(OR(A245="",AND(COUNTIF(K245:N245,B245)=0,K245&lt;&gt;"")),"",IFERROR(VLOOKUP(O245,'Référenciel tailles de bague'!F:H,3,FALSE),""))</f>
        <v/>
      </c>
      <c r="F245" s="1" t="str">
        <f>IF(A245="","",IFERROR(VLOOKUP(A245,'Référenciel tailles de bague'!B:C,2,FALSE),"!! code espèce inconnu !!"))</f>
        <v/>
      </c>
      <c r="I245" s="13" t="str">
        <f>IF(A245="","",IF(AND(COUNTIF(K245:N245,B245)=0,K245&lt;&gt;""),"!! Préciser une catégorie parmi :",IFERROR(VLOOKUP(O245,'Référenciel tailles de bague'!F:G,2,FALSE),"")))</f>
        <v/>
      </c>
      <c r="J245" s="14" t="str">
        <f>IF(AND(COUNTIF(K245:N245,B245)=0,K245&lt;&gt;""),CONCATENATE("   ",K245,"     ",L245,"     ",M245,"     ",N245),IFERROR(IF(VLOOKUP(O245,'Référenciel tailles de bague'!F:I,4,FALSE)=0,"",VLOOKUP(O245,'Référenciel tailles de bague'!F:I,4,FALSE)),""))</f>
        <v/>
      </c>
      <c r="K245" s="9" t="str">
        <f>IF($A245="","",IFERROR(IF(VLOOKUP(A245,'Référenciel tailles de bague'!B:E,4,FALSE)=0,"",VLOOKUP(A245,'Référenciel tailles de bague'!B:E,4,FALSE)),""))</f>
        <v/>
      </c>
      <c r="L245" s="9" t="str">
        <f t="array" ref="L245">IF($A245="","",IFERROR(INDEX('Référenciel tailles de bague'!$E:$E,SMALL(IF('Référenciel tailles de bague'!$B:$B=$A245,ROW('Référenciel tailles de bague'!$B:$B)),2)),""))</f>
        <v/>
      </c>
      <c r="M245" s="9" t="str">
        <f t="array" ref="M245">IF($A245="","",IFERROR(INDEX('Référenciel tailles de bague'!$E:$E,SMALL(IF('Référenciel tailles de bague'!$B:$B=$A245,ROW('Référenciel tailles de bague'!$B:$B)),3)),""))</f>
        <v/>
      </c>
      <c r="N245" s="9" t="str">
        <f t="array" ref="N245">IF($A245="","",IFERROR(INDEX('Référenciel tailles de bague'!$E:$E,SMALL(IF('Référenciel tailles de bague'!$B:$B=$A245,ROW('Référenciel tailles de bague'!$B:$B)),4)),""))</f>
        <v/>
      </c>
      <c r="O245" s="9" t="str">
        <f t="shared" si="3"/>
        <v/>
      </c>
    </row>
    <row r="246" spans="3:15" x14ac:dyDescent="0.25">
      <c r="C246" s="16" t="str">
        <f>IF(OR(A246="",AND(COUNTIF(K246:N246,B246)=0,K246&lt;&gt;"")),"",IFERROR(VLOOKUP(I246,'Caractéristique types de bagues'!A:B,2,FALSE),""))</f>
        <v/>
      </c>
      <c r="D246" s="16" t="str">
        <f>IF(OR(A246="",AND(COUNTIF(K246:N246,B246)=0,K246&lt;&gt;"")),"",IFERROR(VLOOKUP(I246,'Caractéristique types de bagues'!A:G,7,FALSE),""))</f>
        <v/>
      </c>
      <c r="E246" s="16" t="str">
        <f>IF(OR(A246="",AND(COUNTIF(K246:N246,B246)=0,K246&lt;&gt;"")),"",IFERROR(VLOOKUP(O246,'Référenciel tailles de bague'!F:H,3,FALSE),""))</f>
        <v/>
      </c>
      <c r="F246" s="1" t="str">
        <f>IF(A246="","",IFERROR(VLOOKUP(A246,'Référenciel tailles de bague'!B:C,2,FALSE),"!! code espèce inconnu !!"))</f>
        <v/>
      </c>
      <c r="I246" s="13" t="str">
        <f>IF(A246="","",IF(AND(COUNTIF(K246:N246,B246)=0,K246&lt;&gt;""),"!! Préciser une catégorie parmi :",IFERROR(VLOOKUP(O246,'Référenciel tailles de bague'!F:G,2,FALSE),"")))</f>
        <v/>
      </c>
      <c r="J246" s="14" t="str">
        <f>IF(AND(COUNTIF(K246:N246,B246)=0,K246&lt;&gt;""),CONCATENATE("   ",K246,"     ",L246,"     ",M246,"     ",N246),IFERROR(IF(VLOOKUP(O246,'Référenciel tailles de bague'!F:I,4,FALSE)=0,"",VLOOKUP(O246,'Référenciel tailles de bague'!F:I,4,FALSE)),""))</f>
        <v/>
      </c>
      <c r="K246" s="9" t="str">
        <f>IF($A246="","",IFERROR(IF(VLOOKUP(A246,'Référenciel tailles de bague'!B:E,4,FALSE)=0,"",VLOOKUP(A246,'Référenciel tailles de bague'!B:E,4,FALSE)),""))</f>
        <v/>
      </c>
      <c r="L246" s="9" t="str">
        <f t="array" ref="L246">IF($A246="","",IFERROR(INDEX('Référenciel tailles de bague'!$E:$E,SMALL(IF('Référenciel tailles de bague'!$B:$B=$A246,ROW('Référenciel tailles de bague'!$B:$B)),2)),""))</f>
        <v/>
      </c>
      <c r="M246" s="9" t="str">
        <f t="array" ref="M246">IF($A246="","",IFERROR(INDEX('Référenciel tailles de bague'!$E:$E,SMALL(IF('Référenciel tailles de bague'!$B:$B=$A246,ROW('Référenciel tailles de bague'!$B:$B)),3)),""))</f>
        <v/>
      </c>
      <c r="N246" s="9" t="str">
        <f t="array" ref="N246">IF($A246="","",IFERROR(INDEX('Référenciel tailles de bague'!$E:$E,SMALL(IF('Référenciel tailles de bague'!$B:$B=$A246,ROW('Référenciel tailles de bague'!$B:$B)),4)),""))</f>
        <v/>
      </c>
      <c r="O246" s="9" t="str">
        <f t="shared" si="3"/>
        <v/>
      </c>
    </row>
    <row r="247" spans="3:15" x14ac:dyDescent="0.25">
      <c r="C247" s="16" t="str">
        <f>IF(OR(A247="",AND(COUNTIF(K247:N247,B247)=0,K247&lt;&gt;"")),"",IFERROR(VLOOKUP(I247,'Caractéristique types de bagues'!A:B,2,FALSE),""))</f>
        <v/>
      </c>
      <c r="D247" s="16" t="str">
        <f>IF(OR(A247="",AND(COUNTIF(K247:N247,B247)=0,K247&lt;&gt;"")),"",IFERROR(VLOOKUP(I247,'Caractéristique types de bagues'!A:G,7,FALSE),""))</f>
        <v/>
      </c>
      <c r="E247" s="16" t="str">
        <f>IF(OR(A247="",AND(COUNTIF(K247:N247,B247)=0,K247&lt;&gt;"")),"",IFERROR(VLOOKUP(O247,'Référenciel tailles de bague'!F:H,3,FALSE),""))</f>
        <v/>
      </c>
      <c r="F247" s="1" t="str">
        <f>IF(A247="","",IFERROR(VLOOKUP(A247,'Référenciel tailles de bague'!B:C,2,FALSE),"!! code espèce inconnu !!"))</f>
        <v/>
      </c>
      <c r="I247" s="13" t="str">
        <f>IF(A247="","",IF(AND(COUNTIF(K247:N247,B247)=0,K247&lt;&gt;""),"!! Préciser une catégorie parmi :",IFERROR(VLOOKUP(O247,'Référenciel tailles de bague'!F:G,2,FALSE),"")))</f>
        <v/>
      </c>
      <c r="J247" s="14" t="str">
        <f>IF(AND(COUNTIF(K247:N247,B247)=0,K247&lt;&gt;""),CONCATENATE("   ",K247,"     ",L247,"     ",M247,"     ",N247),IFERROR(IF(VLOOKUP(O247,'Référenciel tailles de bague'!F:I,4,FALSE)=0,"",VLOOKUP(O247,'Référenciel tailles de bague'!F:I,4,FALSE)),""))</f>
        <v/>
      </c>
      <c r="K247" s="9" t="str">
        <f>IF($A247="","",IFERROR(IF(VLOOKUP(A247,'Référenciel tailles de bague'!B:E,4,FALSE)=0,"",VLOOKUP(A247,'Référenciel tailles de bague'!B:E,4,FALSE)),""))</f>
        <v/>
      </c>
      <c r="L247" s="9" t="str">
        <f t="array" ref="L247">IF($A247="","",IFERROR(INDEX('Référenciel tailles de bague'!$E:$E,SMALL(IF('Référenciel tailles de bague'!$B:$B=$A247,ROW('Référenciel tailles de bague'!$B:$B)),2)),""))</f>
        <v/>
      </c>
      <c r="M247" s="9" t="str">
        <f t="array" ref="M247">IF($A247="","",IFERROR(INDEX('Référenciel tailles de bague'!$E:$E,SMALL(IF('Référenciel tailles de bague'!$B:$B=$A247,ROW('Référenciel tailles de bague'!$B:$B)),3)),""))</f>
        <v/>
      </c>
      <c r="N247" s="9" t="str">
        <f t="array" ref="N247">IF($A247="","",IFERROR(INDEX('Référenciel tailles de bague'!$E:$E,SMALL(IF('Référenciel tailles de bague'!$B:$B=$A247,ROW('Référenciel tailles de bague'!$B:$B)),4)),""))</f>
        <v/>
      </c>
      <c r="O247" s="9" t="str">
        <f t="shared" si="3"/>
        <v/>
      </c>
    </row>
    <row r="248" spans="3:15" x14ac:dyDescent="0.25">
      <c r="C248" s="16" t="str">
        <f>IF(OR(A248="",AND(COUNTIF(K248:N248,B248)=0,K248&lt;&gt;"")),"",IFERROR(VLOOKUP(I248,'Caractéristique types de bagues'!A:B,2,FALSE),""))</f>
        <v/>
      </c>
      <c r="D248" s="16" t="str">
        <f>IF(OR(A248="",AND(COUNTIF(K248:N248,B248)=0,K248&lt;&gt;"")),"",IFERROR(VLOOKUP(I248,'Caractéristique types de bagues'!A:G,7,FALSE),""))</f>
        <v/>
      </c>
      <c r="E248" s="16" t="str">
        <f>IF(OR(A248="",AND(COUNTIF(K248:N248,B248)=0,K248&lt;&gt;"")),"",IFERROR(VLOOKUP(O248,'Référenciel tailles de bague'!F:H,3,FALSE),""))</f>
        <v/>
      </c>
      <c r="F248" s="1" t="str">
        <f>IF(A248="","",IFERROR(VLOOKUP(A248,'Référenciel tailles de bague'!B:C,2,FALSE),"!! code espèce inconnu !!"))</f>
        <v/>
      </c>
      <c r="I248" s="13" t="str">
        <f>IF(A248="","",IF(AND(COUNTIF(K248:N248,B248)=0,K248&lt;&gt;""),"!! Préciser une catégorie parmi :",IFERROR(VLOOKUP(O248,'Référenciel tailles de bague'!F:G,2,FALSE),"")))</f>
        <v/>
      </c>
      <c r="J248" s="14" t="str">
        <f>IF(AND(COUNTIF(K248:N248,B248)=0,K248&lt;&gt;""),CONCATENATE("   ",K248,"     ",L248,"     ",M248,"     ",N248),IFERROR(IF(VLOOKUP(O248,'Référenciel tailles de bague'!F:I,4,FALSE)=0,"",VLOOKUP(O248,'Référenciel tailles de bague'!F:I,4,FALSE)),""))</f>
        <v/>
      </c>
      <c r="K248" s="9" t="str">
        <f>IF($A248="","",IFERROR(IF(VLOOKUP(A248,'Référenciel tailles de bague'!B:E,4,FALSE)=0,"",VLOOKUP(A248,'Référenciel tailles de bague'!B:E,4,FALSE)),""))</f>
        <v/>
      </c>
      <c r="L248" s="9" t="str">
        <f t="array" ref="L248">IF($A248="","",IFERROR(INDEX('Référenciel tailles de bague'!$E:$E,SMALL(IF('Référenciel tailles de bague'!$B:$B=$A248,ROW('Référenciel tailles de bague'!$B:$B)),2)),""))</f>
        <v/>
      </c>
      <c r="M248" s="9" t="str">
        <f t="array" ref="M248">IF($A248="","",IFERROR(INDEX('Référenciel tailles de bague'!$E:$E,SMALL(IF('Référenciel tailles de bague'!$B:$B=$A248,ROW('Référenciel tailles de bague'!$B:$B)),3)),""))</f>
        <v/>
      </c>
      <c r="N248" s="9" t="str">
        <f t="array" ref="N248">IF($A248="","",IFERROR(INDEX('Référenciel tailles de bague'!$E:$E,SMALL(IF('Référenciel tailles de bague'!$B:$B=$A248,ROW('Référenciel tailles de bague'!$B:$B)),4)),""))</f>
        <v/>
      </c>
      <c r="O248" s="9" t="str">
        <f t="shared" si="3"/>
        <v/>
      </c>
    </row>
    <row r="249" spans="3:15" x14ac:dyDescent="0.25">
      <c r="C249" s="16" t="str">
        <f>IF(OR(A249="",AND(COUNTIF(K249:N249,B249)=0,K249&lt;&gt;"")),"",IFERROR(VLOOKUP(I249,'Caractéristique types de bagues'!A:B,2,FALSE),""))</f>
        <v/>
      </c>
      <c r="D249" s="16" t="str">
        <f>IF(OR(A249="",AND(COUNTIF(K249:N249,B249)=0,K249&lt;&gt;"")),"",IFERROR(VLOOKUP(I249,'Caractéristique types de bagues'!A:G,7,FALSE),""))</f>
        <v/>
      </c>
      <c r="E249" s="16" t="str">
        <f>IF(OR(A249="",AND(COUNTIF(K249:N249,B249)=0,K249&lt;&gt;"")),"",IFERROR(VLOOKUP(O249,'Référenciel tailles de bague'!F:H,3,FALSE),""))</f>
        <v/>
      </c>
      <c r="F249" s="1" t="str">
        <f>IF(A249="","",IFERROR(VLOOKUP(A249,'Référenciel tailles de bague'!B:C,2,FALSE),"!! code espèce inconnu !!"))</f>
        <v/>
      </c>
      <c r="I249" s="13" t="str">
        <f>IF(A249="","",IF(AND(COUNTIF(K249:N249,B249)=0,K249&lt;&gt;""),"!! Préciser une catégorie parmi :",IFERROR(VLOOKUP(O249,'Référenciel tailles de bague'!F:G,2,FALSE),"")))</f>
        <v/>
      </c>
      <c r="J249" s="14" t="str">
        <f>IF(AND(COUNTIF(K249:N249,B249)=0,K249&lt;&gt;""),CONCATENATE("   ",K249,"     ",L249,"     ",M249,"     ",N249),IFERROR(IF(VLOOKUP(O249,'Référenciel tailles de bague'!F:I,4,FALSE)=0,"",VLOOKUP(O249,'Référenciel tailles de bague'!F:I,4,FALSE)),""))</f>
        <v/>
      </c>
      <c r="K249" s="9" t="str">
        <f>IF($A249="","",IFERROR(IF(VLOOKUP(A249,'Référenciel tailles de bague'!B:E,4,FALSE)=0,"",VLOOKUP(A249,'Référenciel tailles de bague'!B:E,4,FALSE)),""))</f>
        <v/>
      </c>
      <c r="L249" s="9" t="str">
        <f t="array" ref="L249">IF($A249="","",IFERROR(INDEX('Référenciel tailles de bague'!$E:$E,SMALL(IF('Référenciel tailles de bague'!$B:$B=$A249,ROW('Référenciel tailles de bague'!$B:$B)),2)),""))</f>
        <v/>
      </c>
      <c r="M249" s="9" t="str">
        <f t="array" ref="M249">IF($A249="","",IFERROR(INDEX('Référenciel tailles de bague'!$E:$E,SMALL(IF('Référenciel tailles de bague'!$B:$B=$A249,ROW('Référenciel tailles de bague'!$B:$B)),3)),""))</f>
        <v/>
      </c>
      <c r="N249" s="9" t="str">
        <f t="array" ref="N249">IF($A249="","",IFERROR(INDEX('Référenciel tailles de bague'!$E:$E,SMALL(IF('Référenciel tailles de bague'!$B:$B=$A249,ROW('Référenciel tailles de bague'!$B:$B)),4)),""))</f>
        <v/>
      </c>
      <c r="O249" s="9" t="str">
        <f t="shared" si="3"/>
        <v/>
      </c>
    </row>
    <row r="250" spans="3:15" x14ac:dyDescent="0.25">
      <c r="C250" s="16" t="str">
        <f>IF(OR(A250="",AND(COUNTIF(K250:N250,B250)=0,K250&lt;&gt;"")),"",IFERROR(VLOOKUP(I250,'Caractéristique types de bagues'!A:B,2,FALSE),""))</f>
        <v/>
      </c>
      <c r="D250" s="16" t="str">
        <f>IF(OR(A250="",AND(COUNTIF(K250:N250,B250)=0,K250&lt;&gt;"")),"",IFERROR(VLOOKUP(I250,'Caractéristique types de bagues'!A:G,7,FALSE),""))</f>
        <v/>
      </c>
      <c r="E250" s="16" t="str">
        <f>IF(OR(A250="",AND(COUNTIF(K250:N250,B250)=0,K250&lt;&gt;"")),"",IFERROR(VLOOKUP(O250,'Référenciel tailles de bague'!F:H,3,FALSE),""))</f>
        <v/>
      </c>
      <c r="F250" s="1" t="str">
        <f>IF(A250="","",IFERROR(VLOOKUP(A250,'Référenciel tailles de bague'!B:C,2,FALSE),"!! code espèce inconnu !!"))</f>
        <v/>
      </c>
      <c r="I250" s="13" t="str">
        <f>IF(A250="","",IF(AND(COUNTIF(K250:N250,B250)=0,K250&lt;&gt;""),"!! Préciser une catégorie parmi :",IFERROR(VLOOKUP(O250,'Référenciel tailles de bague'!F:G,2,FALSE),"")))</f>
        <v/>
      </c>
      <c r="J250" s="14" t="str">
        <f>IF(AND(COUNTIF(K250:N250,B250)=0,K250&lt;&gt;""),CONCATENATE("   ",K250,"     ",L250,"     ",M250,"     ",N250),IFERROR(IF(VLOOKUP(O250,'Référenciel tailles de bague'!F:I,4,FALSE)=0,"",VLOOKUP(O250,'Référenciel tailles de bague'!F:I,4,FALSE)),""))</f>
        <v/>
      </c>
      <c r="K250" s="9" t="str">
        <f>IF($A250="","",IFERROR(IF(VLOOKUP(A250,'Référenciel tailles de bague'!B:E,4,FALSE)=0,"",VLOOKUP(A250,'Référenciel tailles de bague'!B:E,4,FALSE)),""))</f>
        <v/>
      </c>
      <c r="L250" s="9" t="str">
        <f t="array" ref="L250">IF($A250="","",IFERROR(INDEX('Référenciel tailles de bague'!$E:$E,SMALL(IF('Référenciel tailles de bague'!$B:$B=$A250,ROW('Référenciel tailles de bague'!$B:$B)),2)),""))</f>
        <v/>
      </c>
      <c r="M250" s="9" t="str">
        <f t="array" ref="M250">IF($A250="","",IFERROR(INDEX('Référenciel tailles de bague'!$E:$E,SMALL(IF('Référenciel tailles de bague'!$B:$B=$A250,ROW('Référenciel tailles de bague'!$B:$B)),3)),""))</f>
        <v/>
      </c>
      <c r="N250" s="9" t="str">
        <f t="array" ref="N250">IF($A250="","",IFERROR(INDEX('Référenciel tailles de bague'!$E:$E,SMALL(IF('Référenciel tailles de bague'!$B:$B=$A250,ROW('Référenciel tailles de bague'!$B:$B)),4)),""))</f>
        <v/>
      </c>
      <c r="O250" s="9" t="str">
        <f t="shared" si="3"/>
        <v/>
      </c>
    </row>
    <row r="251" spans="3:15" x14ac:dyDescent="0.25">
      <c r="C251" s="16" t="str">
        <f>IF(OR(A251="",AND(COUNTIF(K251:N251,B251)=0,K251&lt;&gt;"")),"",IFERROR(VLOOKUP(I251,'Caractéristique types de bagues'!A:B,2,FALSE),""))</f>
        <v/>
      </c>
      <c r="D251" s="16" t="str">
        <f>IF(OR(A251="",AND(COUNTIF(K251:N251,B251)=0,K251&lt;&gt;"")),"",IFERROR(VLOOKUP(I251,'Caractéristique types de bagues'!A:G,7,FALSE),""))</f>
        <v/>
      </c>
      <c r="E251" s="16" t="str">
        <f>IF(OR(A251="",AND(COUNTIF(K251:N251,B251)=0,K251&lt;&gt;"")),"",IFERROR(VLOOKUP(O251,'Référenciel tailles de bague'!F:H,3,FALSE),""))</f>
        <v/>
      </c>
      <c r="F251" s="1" t="str">
        <f>IF(A251="","",IFERROR(VLOOKUP(A251,'Référenciel tailles de bague'!B:C,2,FALSE),"!! code espèce inconnu !!"))</f>
        <v/>
      </c>
      <c r="I251" s="13" t="str">
        <f>IF(A251="","",IF(AND(COUNTIF(K251:N251,B251)=0,K251&lt;&gt;""),"!! Préciser une catégorie parmi :",IFERROR(VLOOKUP(O251,'Référenciel tailles de bague'!F:G,2,FALSE),"")))</f>
        <v/>
      </c>
      <c r="J251" s="14" t="str">
        <f>IF(AND(COUNTIF(K251:N251,B251)=0,K251&lt;&gt;""),CONCATENATE("   ",K251,"     ",L251,"     ",M251,"     ",N251),IFERROR(IF(VLOOKUP(O251,'Référenciel tailles de bague'!F:I,4,FALSE)=0,"",VLOOKUP(O251,'Référenciel tailles de bague'!F:I,4,FALSE)),""))</f>
        <v/>
      </c>
      <c r="K251" s="9" t="str">
        <f>IF($A251="","",IFERROR(IF(VLOOKUP(A251,'Référenciel tailles de bague'!B:E,4,FALSE)=0,"",VLOOKUP(A251,'Référenciel tailles de bague'!B:E,4,FALSE)),""))</f>
        <v/>
      </c>
      <c r="L251" s="9" t="str">
        <f t="array" ref="L251">IF($A251="","",IFERROR(INDEX('Référenciel tailles de bague'!$E:$E,SMALL(IF('Référenciel tailles de bague'!$B:$B=$A251,ROW('Référenciel tailles de bague'!$B:$B)),2)),""))</f>
        <v/>
      </c>
      <c r="M251" s="9" t="str">
        <f t="array" ref="M251">IF($A251="","",IFERROR(INDEX('Référenciel tailles de bague'!$E:$E,SMALL(IF('Référenciel tailles de bague'!$B:$B=$A251,ROW('Référenciel tailles de bague'!$B:$B)),3)),""))</f>
        <v/>
      </c>
      <c r="N251" s="9" t="str">
        <f t="array" ref="N251">IF($A251="","",IFERROR(INDEX('Référenciel tailles de bague'!$E:$E,SMALL(IF('Référenciel tailles de bague'!$B:$B=$A251,ROW('Référenciel tailles de bague'!$B:$B)),4)),""))</f>
        <v/>
      </c>
      <c r="O251" s="9" t="str">
        <f t="shared" si="3"/>
        <v/>
      </c>
    </row>
    <row r="252" spans="3:15" x14ac:dyDescent="0.25">
      <c r="C252" s="16" t="str">
        <f>IF(OR(A252="",AND(COUNTIF(K252:N252,B252)=0,K252&lt;&gt;"")),"",IFERROR(VLOOKUP(I252,'Caractéristique types de bagues'!A:B,2,FALSE),""))</f>
        <v/>
      </c>
      <c r="D252" s="16" t="str">
        <f>IF(OR(A252="",AND(COUNTIF(K252:N252,B252)=0,K252&lt;&gt;"")),"",IFERROR(VLOOKUP(I252,'Caractéristique types de bagues'!A:G,7,FALSE),""))</f>
        <v/>
      </c>
      <c r="E252" s="16" t="str">
        <f>IF(OR(A252="",AND(COUNTIF(K252:N252,B252)=0,K252&lt;&gt;"")),"",IFERROR(VLOOKUP(O252,'Référenciel tailles de bague'!F:H,3,FALSE),""))</f>
        <v/>
      </c>
      <c r="F252" s="1" t="str">
        <f>IF(A252="","",IFERROR(VLOOKUP(A252,'Référenciel tailles de bague'!B:C,2,FALSE),"!! code espèce inconnu !!"))</f>
        <v/>
      </c>
      <c r="I252" s="13" t="str">
        <f>IF(A252="","",IF(AND(COUNTIF(K252:N252,B252)=0,K252&lt;&gt;""),"!! Préciser une catégorie parmi :",IFERROR(VLOOKUP(O252,'Référenciel tailles de bague'!F:G,2,FALSE),"")))</f>
        <v/>
      </c>
      <c r="J252" s="14" t="str">
        <f>IF(AND(COUNTIF(K252:N252,B252)=0,K252&lt;&gt;""),CONCATENATE("   ",K252,"     ",L252,"     ",M252,"     ",N252),IFERROR(IF(VLOOKUP(O252,'Référenciel tailles de bague'!F:I,4,FALSE)=0,"",VLOOKUP(O252,'Référenciel tailles de bague'!F:I,4,FALSE)),""))</f>
        <v/>
      </c>
      <c r="K252" s="9" t="str">
        <f>IF($A252="","",IFERROR(IF(VLOOKUP(A252,'Référenciel tailles de bague'!B:E,4,FALSE)=0,"",VLOOKUP(A252,'Référenciel tailles de bague'!B:E,4,FALSE)),""))</f>
        <v/>
      </c>
      <c r="L252" s="9" t="str">
        <f t="array" ref="L252">IF($A252="","",IFERROR(INDEX('Référenciel tailles de bague'!$E:$E,SMALL(IF('Référenciel tailles de bague'!$B:$B=$A252,ROW('Référenciel tailles de bague'!$B:$B)),2)),""))</f>
        <v/>
      </c>
      <c r="M252" s="9" t="str">
        <f t="array" ref="M252">IF($A252="","",IFERROR(INDEX('Référenciel tailles de bague'!$E:$E,SMALL(IF('Référenciel tailles de bague'!$B:$B=$A252,ROW('Référenciel tailles de bague'!$B:$B)),3)),""))</f>
        <v/>
      </c>
      <c r="N252" s="9" t="str">
        <f t="array" ref="N252">IF($A252="","",IFERROR(INDEX('Référenciel tailles de bague'!$E:$E,SMALL(IF('Référenciel tailles de bague'!$B:$B=$A252,ROW('Référenciel tailles de bague'!$B:$B)),4)),""))</f>
        <v/>
      </c>
      <c r="O252" s="9" t="str">
        <f t="shared" si="3"/>
        <v/>
      </c>
    </row>
    <row r="253" spans="3:15" x14ac:dyDescent="0.25">
      <c r="C253" s="16" t="str">
        <f>IF(OR(A253="",AND(COUNTIF(K253:N253,B253)=0,K253&lt;&gt;"")),"",IFERROR(VLOOKUP(I253,'Caractéristique types de bagues'!A:B,2,FALSE),""))</f>
        <v/>
      </c>
      <c r="D253" s="16" t="str">
        <f>IF(OR(A253="",AND(COUNTIF(K253:N253,B253)=0,K253&lt;&gt;"")),"",IFERROR(VLOOKUP(I253,'Caractéristique types de bagues'!A:G,7,FALSE),""))</f>
        <v/>
      </c>
      <c r="E253" s="16" t="str">
        <f>IF(OR(A253="",AND(COUNTIF(K253:N253,B253)=0,K253&lt;&gt;"")),"",IFERROR(VLOOKUP(O253,'Référenciel tailles de bague'!F:H,3,FALSE),""))</f>
        <v/>
      </c>
      <c r="F253" s="1" t="str">
        <f>IF(A253="","",IFERROR(VLOOKUP(A253,'Référenciel tailles de bague'!B:C,2,FALSE),"!! code espèce inconnu !!"))</f>
        <v/>
      </c>
      <c r="I253" s="13" t="str">
        <f>IF(A253="","",IF(AND(COUNTIF(K253:N253,B253)=0,K253&lt;&gt;""),"!! Préciser une catégorie parmi :",IFERROR(VLOOKUP(O253,'Référenciel tailles de bague'!F:G,2,FALSE),"")))</f>
        <v/>
      </c>
      <c r="J253" s="14" t="str">
        <f>IF(AND(COUNTIF(K253:N253,B253)=0,K253&lt;&gt;""),CONCATENATE("   ",K253,"     ",L253,"     ",M253,"     ",N253),IFERROR(IF(VLOOKUP(O253,'Référenciel tailles de bague'!F:I,4,FALSE)=0,"",VLOOKUP(O253,'Référenciel tailles de bague'!F:I,4,FALSE)),""))</f>
        <v/>
      </c>
      <c r="K253" s="9" t="str">
        <f>IF($A253="","",IFERROR(IF(VLOOKUP(A253,'Référenciel tailles de bague'!B:E,4,FALSE)=0,"",VLOOKUP(A253,'Référenciel tailles de bague'!B:E,4,FALSE)),""))</f>
        <v/>
      </c>
      <c r="L253" s="9" t="str">
        <f t="array" ref="L253">IF($A253="","",IFERROR(INDEX('Référenciel tailles de bague'!$E:$E,SMALL(IF('Référenciel tailles de bague'!$B:$B=$A253,ROW('Référenciel tailles de bague'!$B:$B)),2)),""))</f>
        <v/>
      </c>
      <c r="M253" s="9" t="str">
        <f t="array" ref="M253">IF($A253="","",IFERROR(INDEX('Référenciel tailles de bague'!$E:$E,SMALL(IF('Référenciel tailles de bague'!$B:$B=$A253,ROW('Référenciel tailles de bague'!$B:$B)),3)),""))</f>
        <v/>
      </c>
      <c r="N253" s="9" t="str">
        <f t="array" ref="N253">IF($A253="","",IFERROR(INDEX('Référenciel tailles de bague'!$E:$E,SMALL(IF('Référenciel tailles de bague'!$B:$B=$A253,ROW('Référenciel tailles de bague'!$B:$B)),4)),""))</f>
        <v/>
      </c>
      <c r="O253" s="9" t="str">
        <f t="shared" si="3"/>
        <v/>
      </c>
    </row>
    <row r="254" spans="3:15" x14ac:dyDescent="0.25">
      <c r="C254" s="16" t="str">
        <f>IF(OR(A254="",AND(COUNTIF(K254:N254,B254)=0,K254&lt;&gt;"")),"",IFERROR(VLOOKUP(I254,'Caractéristique types de bagues'!A:B,2,FALSE),""))</f>
        <v/>
      </c>
      <c r="D254" s="16" t="str">
        <f>IF(OR(A254="",AND(COUNTIF(K254:N254,B254)=0,K254&lt;&gt;"")),"",IFERROR(VLOOKUP(I254,'Caractéristique types de bagues'!A:G,7,FALSE),""))</f>
        <v/>
      </c>
      <c r="E254" s="16" t="str">
        <f>IF(OR(A254="",AND(COUNTIF(K254:N254,B254)=0,K254&lt;&gt;"")),"",IFERROR(VLOOKUP(O254,'Référenciel tailles de bague'!F:H,3,FALSE),""))</f>
        <v/>
      </c>
      <c r="F254" s="1" t="str">
        <f>IF(A254="","",IFERROR(VLOOKUP(A254,'Référenciel tailles de bague'!B:C,2,FALSE),"!! code espèce inconnu !!"))</f>
        <v/>
      </c>
      <c r="I254" s="13" t="str">
        <f>IF(A254="","",IF(AND(COUNTIF(K254:N254,B254)=0,K254&lt;&gt;""),"!! Préciser une catégorie parmi :",IFERROR(VLOOKUP(O254,'Référenciel tailles de bague'!F:G,2,FALSE),"")))</f>
        <v/>
      </c>
      <c r="J254" s="14" t="str">
        <f>IF(AND(COUNTIF(K254:N254,B254)=0,K254&lt;&gt;""),CONCATENATE("   ",K254,"     ",L254,"     ",M254,"     ",N254),IFERROR(IF(VLOOKUP(O254,'Référenciel tailles de bague'!F:I,4,FALSE)=0,"",VLOOKUP(O254,'Référenciel tailles de bague'!F:I,4,FALSE)),""))</f>
        <v/>
      </c>
      <c r="K254" s="9" t="str">
        <f>IF($A254="","",IFERROR(IF(VLOOKUP(A254,'Référenciel tailles de bague'!B:E,4,FALSE)=0,"",VLOOKUP(A254,'Référenciel tailles de bague'!B:E,4,FALSE)),""))</f>
        <v/>
      </c>
      <c r="L254" s="9" t="str">
        <f t="array" ref="L254">IF($A254="","",IFERROR(INDEX('Référenciel tailles de bague'!$E:$E,SMALL(IF('Référenciel tailles de bague'!$B:$B=$A254,ROW('Référenciel tailles de bague'!$B:$B)),2)),""))</f>
        <v/>
      </c>
      <c r="M254" s="9" t="str">
        <f t="array" ref="M254">IF($A254="","",IFERROR(INDEX('Référenciel tailles de bague'!$E:$E,SMALL(IF('Référenciel tailles de bague'!$B:$B=$A254,ROW('Référenciel tailles de bague'!$B:$B)),3)),""))</f>
        <v/>
      </c>
      <c r="N254" s="9" t="str">
        <f t="array" ref="N254">IF($A254="","",IFERROR(INDEX('Référenciel tailles de bague'!$E:$E,SMALL(IF('Référenciel tailles de bague'!$B:$B=$A254,ROW('Référenciel tailles de bague'!$B:$B)),4)),""))</f>
        <v/>
      </c>
      <c r="O254" s="9" t="str">
        <f t="shared" si="3"/>
        <v/>
      </c>
    </row>
    <row r="255" spans="3:15" x14ac:dyDescent="0.25">
      <c r="C255" s="16" t="str">
        <f>IF(OR(A255="",AND(COUNTIF(K255:N255,B255)=0,K255&lt;&gt;"")),"",IFERROR(VLOOKUP(I255,'Caractéristique types de bagues'!A:B,2,FALSE),""))</f>
        <v/>
      </c>
      <c r="D255" s="16" t="str">
        <f>IF(OR(A255="",AND(COUNTIF(K255:N255,B255)=0,K255&lt;&gt;"")),"",IFERROR(VLOOKUP(I255,'Caractéristique types de bagues'!A:G,7,FALSE),""))</f>
        <v/>
      </c>
      <c r="E255" s="16" t="str">
        <f>IF(OR(A255="",AND(COUNTIF(K255:N255,B255)=0,K255&lt;&gt;"")),"",IFERROR(VLOOKUP(O255,'Référenciel tailles de bague'!F:H,3,FALSE),""))</f>
        <v/>
      </c>
      <c r="F255" s="1" t="str">
        <f>IF(A255="","",IFERROR(VLOOKUP(A255,'Référenciel tailles de bague'!B:C,2,FALSE),"!! code espèce inconnu !!"))</f>
        <v/>
      </c>
      <c r="I255" s="13" t="str">
        <f>IF(A255="","",IF(AND(COUNTIF(K255:N255,B255)=0,K255&lt;&gt;""),"!! Préciser une catégorie parmi :",IFERROR(VLOOKUP(O255,'Référenciel tailles de bague'!F:G,2,FALSE),"")))</f>
        <v/>
      </c>
      <c r="J255" s="14" t="str">
        <f>IF(AND(COUNTIF(K255:N255,B255)=0,K255&lt;&gt;""),CONCATENATE("   ",K255,"     ",L255,"     ",M255,"     ",N255),IFERROR(IF(VLOOKUP(O255,'Référenciel tailles de bague'!F:I,4,FALSE)=0,"",VLOOKUP(O255,'Référenciel tailles de bague'!F:I,4,FALSE)),""))</f>
        <v/>
      </c>
      <c r="K255" s="9" t="str">
        <f>IF($A255="","",IFERROR(IF(VLOOKUP(A255,'Référenciel tailles de bague'!B:E,4,FALSE)=0,"",VLOOKUP(A255,'Référenciel tailles de bague'!B:E,4,FALSE)),""))</f>
        <v/>
      </c>
      <c r="L255" s="9" t="str">
        <f t="array" ref="L255">IF($A255="","",IFERROR(INDEX('Référenciel tailles de bague'!$E:$E,SMALL(IF('Référenciel tailles de bague'!$B:$B=$A255,ROW('Référenciel tailles de bague'!$B:$B)),2)),""))</f>
        <v/>
      </c>
      <c r="M255" s="9" t="str">
        <f t="array" ref="M255">IF($A255="","",IFERROR(INDEX('Référenciel tailles de bague'!$E:$E,SMALL(IF('Référenciel tailles de bague'!$B:$B=$A255,ROW('Référenciel tailles de bague'!$B:$B)),3)),""))</f>
        <v/>
      </c>
      <c r="N255" s="9" t="str">
        <f t="array" ref="N255">IF($A255="","",IFERROR(INDEX('Référenciel tailles de bague'!$E:$E,SMALL(IF('Référenciel tailles de bague'!$B:$B=$A255,ROW('Référenciel tailles de bague'!$B:$B)),4)),""))</f>
        <v/>
      </c>
      <c r="O255" s="9" t="str">
        <f t="shared" si="3"/>
        <v/>
      </c>
    </row>
    <row r="256" spans="3:15" x14ac:dyDescent="0.25">
      <c r="C256" s="16" t="str">
        <f>IF(OR(A256="",AND(COUNTIF(K256:N256,B256)=0,K256&lt;&gt;"")),"",IFERROR(VLOOKUP(I256,'Caractéristique types de bagues'!A:B,2,FALSE),""))</f>
        <v/>
      </c>
      <c r="D256" s="16" t="str">
        <f>IF(OR(A256="",AND(COUNTIF(K256:N256,B256)=0,K256&lt;&gt;"")),"",IFERROR(VLOOKUP(I256,'Caractéristique types de bagues'!A:G,7,FALSE),""))</f>
        <v/>
      </c>
      <c r="E256" s="16" t="str">
        <f>IF(OR(A256="",AND(COUNTIF(K256:N256,B256)=0,K256&lt;&gt;"")),"",IFERROR(VLOOKUP(O256,'Référenciel tailles de bague'!F:H,3,FALSE),""))</f>
        <v/>
      </c>
      <c r="F256" s="1" t="str">
        <f>IF(A256="","",IFERROR(VLOOKUP(A256,'Référenciel tailles de bague'!B:C,2,FALSE),"!! code espèce inconnu !!"))</f>
        <v/>
      </c>
      <c r="I256" s="13" t="str">
        <f>IF(A256="","",IF(AND(COUNTIF(K256:N256,B256)=0,K256&lt;&gt;""),"!! Préciser une catégorie parmi :",IFERROR(VLOOKUP(O256,'Référenciel tailles de bague'!F:G,2,FALSE),"")))</f>
        <v/>
      </c>
      <c r="J256" s="14" t="str">
        <f>IF(AND(COUNTIF(K256:N256,B256)=0,K256&lt;&gt;""),CONCATENATE("   ",K256,"     ",L256,"     ",M256,"     ",N256),IFERROR(IF(VLOOKUP(O256,'Référenciel tailles de bague'!F:I,4,FALSE)=0,"",VLOOKUP(O256,'Référenciel tailles de bague'!F:I,4,FALSE)),""))</f>
        <v/>
      </c>
      <c r="K256" s="9" t="str">
        <f>IF($A256="","",IFERROR(IF(VLOOKUP(A256,'Référenciel tailles de bague'!B:E,4,FALSE)=0,"",VLOOKUP(A256,'Référenciel tailles de bague'!B:E,4,FALSE)),""))</f>
        <v/>
      </c>
      <c r="L256" s="9" t="str">
        <f t="array" ref="L256">IF($A256="","",IFERROR(INDEX('Référenciel tailles de bague'!$E:$E,SMALL(IF('Référenciel tailles de bague'!$B:$B=$A256,ROW('Référenciel tailles de bague'!$B:$B)),2)),""))</f>
        <v/>
      </c>
      <c r="M256" s="9" t="str">
        <f t="array" ref="M256">IF($A256="","",IFERROR(INDEX('Référenciel tailles de bague'!$E:$E,SMALL(IF('Référenciel tailles de bague'!$B:$B=$A256,ROW('Référenciel tailles de bague'!$B:$B)),3)),""))</f>
        <v/>
      </c>
      <c r="N256" s="9" t="str">
        <f t="array" ref="N256">IF($A256="","",IFERROR(INDEX('Référenciel tailles de bague'!$E:$E,SMALL(IF('Référenciel tailles de bague'!$B:$B=$A256,ROW('Référenciel tailles de bague'!$B:$B)),4)),""))</f>
        <v/>
      </c>
      <c r="O256" s="9" t="str">
        <f t="shared" si="3"/>
        <v/>
      </c>
    </row>
    <row r="257" spans="3:15" x14ac:dyDescent="0.25">
      <c r="C257" s="16" t="str">
        <f>IF(OR(A257="",AND(COUNTIF(K257:N257,B257)=0,K257&lt;&gt;"")),"",IFERROR(VLOOKUP(I257,'Caractéristique types de bagues'!A:B,2,FALSE),""))</f>
        <v/>
      </c>
      <c r="D257" s="16" t="str">
        <f>IF(OR(A257="",AND(COUNTIF(K257:N257,B257)=0,K257&lt;&gt;"")),"",IFERROR(VLOOKUP(I257,'Caractéristique types de bagues'!A:G,7,FALSE),""))</f>
        <v/>
      </c>
      <c r="E257" s="16" t="str">
        <f>IF(OR(A257="",AND(COUNTIF(K257:N257,B257)=0,K257&lt;&gt;"")),"",IFERROR(VLOOKUP(O257,'Référenciel tailles de bague'!F:H,3,FALSE),""))</f>
        <v/>
      </c>
      <c r="F257" s="1" t="str">
        <f>IF(A257="","",IFERROR(VLOOKUP(A257,'Référenciel tailles de bague'!B:C,2,FALSE),"!! code espèce inconnu !!"))</f>
        <v/>
      </c>
      <c r="I257" s="13" t="str">
        <f>IF(A257="","",IF(AND(COUNTIF(K257:N257,B257)=0,K257&lt;&gt;""),"!! Préciser une catégorie parmi :",IFERROR(VLOOKUP(O257,'Référenciel tailles de bague'!F:G,2,FALSE),"")))</f>
        <v/>
      </c>
      <c r="J257" s="14" t="str">
        <f>IF(AND(COUNTIF(K257:N257,B257)=0,K257&lt;&gt;""),CONCATENATE("   ",K257,"     ",L257,"     ",M257,"     ",N257),IFERROR(IF(VLOOKUP(O257,'Référenciel tailles de bague'!F:I,4,FALSE)=0,"",VLOOKUP(O257,'Référenciel tailles de bague'!F:I,4,FALSE)),""))</f>
        <v/>
      </c>
      <c r="K257" s="9" t="str">
        <f>IF($A257="","",IFERROR(IF(VLOOKUP(A257,'Référenciel tailles de bague'!B:E,4,FALSE)=0,"",VLOOKUP(A257,'Référenciel tailles de bague'!B:E,4,FALSE)),""))</f>
        <v/>
      </c>
      <c r="L257" s="9" t="str">
        <f t="array" ref="L257">IF($A257="","",IFERROR(INDEX('Référenciel tailles de bague'!$E:$E,SMALL(IF('Référenciel tailles de bague'!$B:$B=$A257,ROW('Référenciel tailles de bague'!$B:$B)),2)),""))</f>
        <v/>
      </c>
      <c r="M257" s="9" t="str">
        <f t="array" ref="M257">IF($A257="","",IFERROR(INDEX('Référenciel tailles de bague'!$E:$E,SMALL(IF('Référenciel tailles de bague'!$B:$B=$A257,ROW('Référenciel tailles de bague'!$B:$B)),3)),""))</f>
        <v/>
      </c>
      <c r="N257" s="9" t="str">
        <f t="array" ref="N257">IF($A257="","",IFERROR(INDEX('Référenciel tailles de bague'!$E:$E,SMALL(IF('Référenciel tailles de bague'!$B:$B=$A257,ROW('Référenciel tailles de bague'!$B:$B)),4)),""))</f>
        <v/>
      </c>
      <c r="O257" s="9" t="str">
        <f t="shared" si="3"/>
        <v/>
      </c>
    </row>
    <row r="258" spans="3:15" x14ac:dyDescent="0.25">
      <c r="C258" s="16" t="str">
        <f>IF(OR(A258="",AND(COUNTIF(K258:N258,B258)=0,K258&lt;&gt;"")),"",IFERROR(VLOOKUP(I258,'Caractéristique types de bagues'!A:B,2,FALSE),""))</f>
        <v/>
      </c>
      <c r="D258" s="16" t="str">
        <f>IF(OR(A258="",AND(COUNTIF(K258:N258,B258)=0,K258&lt;&gt;"")),"",IFERROR(VLOOKUP(I258,'Caractéristique types de bagues'!A:G,7,FALSE),""))</f>
        <v/>
      </c>
      <c r="E258" s="16" t="str">
        <f>IF(OR(A258="",AND(COUNTIF(K258:N258,B258)=0,K258&lt;&gt;"")),"",IFERROR(VLOOKUP(O258,'Référenciel tailles de bague'!F:H,3,FALSE),""))</f>
        <v/>
      </c>
      <c r="F258" s="1" t="str">
        <f>IF(A258="","",IFERROR(VLOOKUP(A258,'Référenciel tailles de bague'!B:C,2,FALSE),"!! code espèce inconnu !!"))</f>
        <v/>
      </c>
      <c r="I258" s="13" t="str">
        <f>IF(A258="","",IF(AND(COUNTIF(K258:N258,B258)=0,K258&lt;&gt;""),"!! Préciser une catégorie parmi :",IFERROR(VLOOKUP(O258,'Référenciel tailles de bague'!F:G,2,FALSE),"")))</f>
        <v/>
      </c>
      <c r="J258" s="14" t="str">
        <f>IF(AND(COUNTIF(K258:N258,B258)=0,K258&lt;&gt;""),CONCATENATE("   ",K258,"     ",L258,"     ",M258,"     ",N258),IFERROR(IF(VLOOKUP(O258,'Référenciel tailles de bague'!F:I,4,FALSE)=0,"",VLOOKUP(O258,'Référenciel tailles de bague'!F:I,4,FALSE)),""))</f>
        <v/>
      </c>
      <c r="K258" s="9" t="str">
        <f>IF($A258="","",IFERROR(IF(VLOOKUP(A258,'Référenciel tailles de bague'!B:E,4,FALSE)=0,"",VLOOKUP(A258,'Référenciel tailles de bague'!B:E,4,FALSE)),""))</f>
        <v/>
      </c>
      <c r="L258" s="9" t="str">
        <f t="array" ref="L258">IF($A258="","",IFERROR(INDEX('Référenciel tailles de bague'!$E:$E,SMALL(IF('Référenciel tailles de bague'!$B:$B=$A258,ROW('Référenciel tailles de bague'!$B:$B)),2)),""))</f>
        <v/>
      </c>
      <c r="M258" s="9" t="str">
        <f t="array" ref="M258">IF($A258="","",IFERROR(INDEX('Référenciel tailles de bague'!$E:$E,SMALL(IF('Référenciel tailles de bague'!$B:$B=$A258,ROW('Référenciel tailles de bague'!$B:$B)),3)),""))</f>
        <v/>
      </c>
      <c r="N258" s="9" t="str">
        <f t="array" ref="N258">IF($A258="","",IFERROR(INDEX('Référenciel tailles de bague'!$E:$E,SMALL(IF('Référenciel tailles de bague'!$B:$B=$A258,ROW('Référenciel tailles de bague'!$B:$B)),4)),""))</f>
        <v/>
      </c>
      <c r="O258" s="9" t="str">
        <f t="shared" si="3"/>
        <v/>
      </c>
    </row>
    <row r="259" spans="3:15" x14ac:dyDescent="0.25">
      <c r="C259" s="16" t="str">
        <f>IF(OR(A259="",AND(COUNTIF(K259:N259,B259)=0,K259&lt;&gt;"")),"",IFERROR(VLOOKUP(I259,'Caractéristique types de bagues'!A:B,2,FALSE),""))</f>
        <v/>
      </c>
      <c r="D259" s="16" t="str">
        <f>IF(OR(A259="",AND(COUNTIF(K259:N259,B259)=0,K259&lt;&gt;"")),"",IFERROR(VLOOKUP(I259,'Caractéristique types de bagues'!A:G,7,FALSE),""))</f>
        <v/>
      </c>
      <c r="E259" s="16" t="str">
        <f>IF(OR(A259="",AND(COUNTIF(K259:N259,B259)=0,K259&lt;&gt;"")),"",IFERROR(VLOOKUP(O259,'Référenciel tailles de bague'!F:H,3,FALSE),""))</f>
        <v/>
      </c>
      <c r="F259" s="1" t="str">
        <f>IF(A259="","",IFERROR(VLOOKUP(A259,'Référenciel tailles de bague'!B:C,2,FALSE),"!! code espèce inconnu !!"))</f>
        <v/>
      </c>
      <c r="I259" s="13" t="str">
        <f>IF(A259="","",IF(AND(COUNTIF(K259:N259,B259)=0,K259&lt;&gt;""),"!! Préciser une catégorie parmi :",IFERROR(VLOOKUP(O259,'Référenciel tailles de bague'!F:G,2,FALSE),"")))</f>
        <v/>
      </c>
      <c r="J259" s="14" t="str">
        <f>IF(AND(COUNTIF(K259:N259,B259)=0,K259&lt;&gt;""),CONCATENATE("   ",K259,"     ",L259,"     ",M259,"     ",N259),IFERROR(IF(VLOOKUP(O259,'Référenciel tailles de bague'!F:I,4,FALSE)=0,"",VLOOKUP(O259,'Référenciel tailles de bague'!F:I,4,FALSE)),""))</f>
        <v/>
      </c>
      <c r="K259" s="9" t="str">
        <f>IF($A259="","",IFERROR(IF(VLOOKUP(A259,'Référenciel tailles de bague'!B:E,4,FALSE)=0,"",VLOOKUP(A259,'Référenciel tailles de bague'!B:E,4,FALSE)),""))</f>
        <v/>
      </c>
      <c r="L259" s="9" t="str">
        <f t="array" ref="L259">IF($A259="","",IFERROR(INDEX('Référenciel tailles de bague'!$E:$E,SMALL(IF('Référenciel tailles de bague'!$B:$B=$A259,ROW('Référenciel tailles de bague'!$B:$B)),2)),""))</f>
        <v/>
      </c>
      <c r="M259" s="9" t="str">
        <f t="array" ref="M259">IF($A259="","",IFERROR(INDEX('Référenciel tailles de bague'!$E:$E,SMALL(IF('Référenciel tailles de bague'!$B:$B=$A259,ROW('Référenciel tailles de bague'!$B:$B)),3)),""))</f>
        <v/>
      </c>
      <c r="N259" s="9" t="str">
        <f t="array" ref="N259">IF($A259="","",IFERROR(INDEX('Référenciel tailles de bague'!$E:$E,SMALL(IF('Référenciel tailles de bague'!$B:$B=$A259,ROW('Référenciel tailles de bague'!$B:$B)),4)),""))</f>
        <v/>
      </c>
      <c r="O259" s="9" t="str">
        <f t="shared" ref="O259:O322" si="4">IF(A259="","",CONCATENATE(A259,"_",B259))</f>
        <v/>
      </c>
    </row>
    <row r="260" spans="3:15" x14ac:dyDescent="0.25">
      <c r="C260" s="16" t="str">
        <f>IF(OR(A260="",AND(COUNTIF(K260:N260,B260)=0,K260&lt;&gt;"")),"",IFERROR(VLOOKUP(I260,'Caractéristique types de bagues'!A:B,2,FALSE),""))</f>
        <v/>
      </c>
      <c r="D260" s="16" t="str">
        <f>IF(OR(A260="",AND(COUNTIF(K260:N260,B260)=0,K260&lt;&gt;"")),"",IFERROR(VLOOKUP(I260,'Caractéristique types de bagues'!A:G,7,FALSE),""))</f>
        <v/>
      </c>
      <c r="E260" s="16" t="str">
        <f>IF(OR(A260="",AND(COUNTIF(K260:N260,B260)=0,K260&lt;&gt;"")),"",IFERROR(VLOOKUP(O260,'Référenciel tailles de bague'!F:H,3,FALSE),""))</f>
        <v/>
      </c>
      <c r="F260" s="1" t="str">
        <f>IF(A260="","",IFERROR(VLOOKUP(A260,'Référenciel tailles de bague'!B:C,2,FALSE),"!! code espèce inconnu !!"))</f>
        <v/>
      </c>
      <c r="I260" s="13" t="str">
        <f>IF(A260="","",IF(AND(COUNTIF(K260:N260,B260)=0,K260&lt;&gt;""),"!! Préciser une catégorie parmi :",IFERROR(VLOOKUP(O260,'Référenciel tailles de bague'!F:G,2,FALSE),"")))</f>
        <v/>
      </c>
      <c r="J260" s="14" t="str">
        <f>IF(AND(COUNTIF(K260:N260,B260)=0,K260&lt;&gt;""),CONCATENATE("   ",K260,"     ",L260,"     ",M260,"     ",N260),IFERROR(IF(VLOOKUP(O260,'Référenciel tailles de bague'!F:I,4,FALSE)=0,"",VLOOKUP(O260,'Référenciel tailles de bague'!F:I,4,FALSE)),""))</f>
        <v/>
      </c>
      <c r="K260" s="9" t="str">
        <f>IF($A260="","",IFERROR(IF(VLOOKUP(A260,'Référenciel tailles de bague'!B:E,4,FALSE)=0,"",VLOOKUP(A260,'Référenciel tailles de bague'!B:E,4,FALSE)),""))</f>
        <v/>
      </c>
      <c r="L260" s="9" t="str">
        <f t="array" ref="L260">IF($A260="","",IFERROR(INDEX('Référenciel tailles de bague'!$E:$E,SMALL(IF('Référenciel tailles de bague'!$B:$B=$A260,ROW('Référenciel tailles de bague'!$B:$B)),2)),""))</f>
        <v/>
      </c>
      <c r="M260" s="9" t="str">
        <f t="array" ref="M260">IF($A260="","",IFERROR(INDEX('Référenciel tailles de bague'!$E:$E,SMALL(IF('Référenciel tailles de bague'!$B:$B=$A260,ROW('Référenciel tailles de bague'!$B:$B)),3)),""))</f>
        <v/>
      </c>
      <c r="N260" s="9" t="str">
        <f t="array" ref="N260">IF($A260="","",IFERROR(INDEX('Référenciel tailles de bague'!$E:$E,SMALL(IF('Référenciel tailles de bague'!$B:$B=$A260,ROW('Référenciel tailles de bague'!$B:$B)),4)),""))</f>
        <v/>
      </c>
      <c r="O260" s="9" t="str">
        <f t="shared" si="4"/>
        <v/>
      </c>
    </row>
    <row r="261" spans="3:15" x14ac:dyDescent="0.25">
      <c r="C261" s="16" t="str">
        <f>IF(OR(A261="",AND(COUNTIF(K261:N261,B261)=0,K261&lt;&gt;"")),"",IFERROR(VLOOKUP(I261,'Caractéristique types de bagues'!A:B,2,FALSE),""))</f>
        <v/>
      </c>
      <c r="D261" s="16" t="str">
        <f>IF(OR(A261="",AND(COUNTIF(K261:N261,B261)=0,K261&lt;&gt;"")),"",IFERROR(VLOOKUP(I261,'Caractéristique types de bagues'!A:G,7,FALSE),""))</f>
        <v/>
      </c>
      <c r="E261" s="16" t="str">
        <f>IF(OR(A261="",AND(COUNTIF(K261:N261,B261)=0,K261&lt;&gt;"")),"",IFERROR(VLOOKUP(O261,'Référenciel tailles de bague'!F:H,3,FALSE),""))</f>
        <v/>
      </c>
      <c r="F261" s="1" t="str">
        <f>IF(A261="","",IFERROR(VLOOKUP(A261,'Référenciel tailles de bague'!B:C,2,FALSE),"!! code espèce inconnu !!"))</f>
        <v/>
      </c>
      <c r="I261" s="13" t="str">
        <f>IF(A261="","",IF(AND(COUNTIF(K261:N261,B261)=0,K261&lt;&gt;""),"!! Préciser une catégorie parmi :",IFERROR(VLOOKUP(O261,'Référenciel tailles de bague'!F:G,2,FALSE),"")))</f>
        <v/>
      </c>
      <c r="J261" s="14" t="str">
        <f>IF(AND(COUNTIF(K261:N261,B261)=0,K261&lt;&gt;""),CONCATENATE("   ",K261,"     ",L261,"     ",M261,"     ",N261),IFERROR(IF(VLOOKUP(O261,'Référenciel tailles de bague'!F:I,4,FALSE)=0,"",VLOOKUP(O261,'Référenciel tailles de bague'!F:I,4,FALSE)),""))</f>
        <v/>
      </c>
      <c r="K261" s="9" t="str">
        <f>IF($A261="","",IFERROR(IF(VLOOKUP(A261,'Référenciel tailles de bague'!B:E,4,FALSE)=0,"",VLOOKUP(A261,'Référenciel tailles de bague'!B:E,4,FALSE)),""))</f>
        <v/>
      </c>
      <c r="L261" s="9" t="str">
        <f t="array" ref="L261">IF($A261="","",IFERROR(INDEX('Référenciel tailles de bague'!$E:$E,SMALL(IF('Référenciel tailles de bague'!$B:$B=$A261,ROW('Référenciel tailles de bague'!$B:$B)),2)),""))</f>
        <v/>
      </c>
      <c r="M261" s="9" t="str">
        <f t="array" ref="M261">IF($A261="","",IFERROR(INDEX('Référenciel tailles de bague'!$E:$E,SMALL(IF('Référenciel tailles de bague'!$B:$B=$A261,ROW('Référenciel tailles de bague'!$B:$B)),3)),""))</f>
        <v/>
      </c>
      <c r="N261" s="9" t="str">
        <f t="array" ref="N261">IF($A261="","",IFERROR(INDEX('Référenciel tailles de bague'!$E:$E,SMALL(IF('Référenciel tailles de bague'!$B:$B=$A261,ROW('Référenciel tailles de bague'!$B:$B)),4)),""))</f>
        <v/>
      </c>
      <c r="O261" s="9" t="str">
        <f t="shared" si="4"/>
        <v/>
      </c>
    </row>
    <row r="262" spans="3:15" x14ac:dyDescent="0.25">
      <c r="C262" s="16" t="str">
        <f>IF(OR(A262="",AND(COUNTIF(K262:N262,B262)=0,K262&lt;&gt;"")),"",IFERROR(VLOOKUP(I262,'Caractéristique types de bagues'!A:B,2,FALSE),""))</f>
        <v/>
      </c>
      <c r="D262" s="16" t="str">
        <f>IF(OR(A262="",AND(COUNTIF(K262:N262,B262)=0,K262&lt;&gt;"")),"",IFERROR(VLOOKUP(I262,'Caractéristique types de bagues'!A:G,7,FALSE),""))</f>
        <v/>
      </c>
      <c r="E262" s="16" t="str">
        <f>IF(OR(A262="",AND(COUNTIF(K262:N262,B262)=0,K262&lt;&gt;"")),"",IFERROR(VLOOKUP(O262,'Référenciel tailles de bague'!F:H,3,FALSE),""))</f>
        <v/>
      </c>
      <c r="F262" s="1" t="str">
        <f>IF(A262="","",IFERROR(VLOOKUP(A262,'Référenciel tailles de bague'!B:C,2,FALSE),"!! code espèce inconnu !!"))</f>
        <v/>
      </c>
      <c r="I262" s="13" t="str">
        <f>IF(A262="","",IF(AND(COUNTIF(K262:N262,B262)=0,K262&lt;&gt;""),"!! Préciser une catégorie parmi :",IFERROR(VLOOKUP(O262,'Référenciel tailles de bague'!F:G,2,FALSE),"")))</f>
        <v/>
      </c>
      <c r="J262" s="14" t="str">
        <f>IF(AND(COUNTIF(K262:N262,B262)=0,K262&lt;&gt;""),CONCATENATE("   ",K262,"     ",L262,"     ",M262,"     ",N262),IFERROR(IF(VLOOKUP(O262,'Référenciel tailles de bague'!F:I,4,FALSE)=0,"",VLOOKUP(O262,'Référenciel tailles de bague'!F:I,4,FALSE)),""))</f>
        <v/>
      </c>
      <c r="K262" s="9" t="str">
        <f>IF($A262="","",IFERROR(IF(VLOOKUP(A262,'Référenciel tailles de bague'!B:E,4,FALSE)=0,"",VLOOKUP(A262,'Référenciel tailles de bague'!B:E,4,FALSE)),""))</f>
        <v/>
      </c>
      <c r="L262" s="9" t="str">
        <f t="array" ref="L262">IF($A262="","",IFERROR(INDEX('Référenciel tailles de bague'!$E:$E,SMALL(IF('Référenciel tailles de bague'!$B:$B=$A262,ROW('Référenciel tailles de bague'!$B:$B)),2)),""))</f>
        <v/>
      </c>
      <c r="M262" s="9" t="str">
        <f t="array" ref="M262">IF($A262="","",IFERROR(INDEX('Référenciel tailles de bague'!$E:$E,SMALL(IF('Référenciel tailles de bague'!$B:$B=$A262,ROW('Référenciel tailles de bague'!$B:$B)),3)),""))</f>
        <v/>
      </c>
      <c r="N262" s="9" t="str">
        <f t="array" ref="N262">IF($A262="","",IFERROR(INDEX('Référenciel tailles de bague'!$E:$E,SMALL(IF('Référenciel tailles de bague'!$B:$B=$A262,ROW('Référenciel tailles de bague'!$B:$B)),4)),""))</f>
        <v/>
      </c>
      <c r="O262" s="9" t="str">
        <f t="shared" si="4"/>
        <v/>
      </c>
    </row>
    <row r="263" spans="3:15" x14ac:dyDescent="0.25">
      <c r="C263" s="16" t="str">
        <f>IF(OR(A263="",AND(COUNTIF(K263:N263,B263)=0,K263&lt;&gt;"")),"",IFERROR(VLOOKUP(I263,'Caractéristique types de bagues'!A:B,2,FALSE),""))</f>
        <v/>
      </c>
      <c r="D263" s="16" t="str">
        <f>IF(OR(A263="",AND(COUNTIF(K263:N263,B263)=0,K263&lt;&gt;"")),"",IFERROR(VLOOKUP(I263,'Caractéristique types de bagues'!A:G,7,FALSE),""))</f>
        <v/>
      </c>
      <c r="E263" s="16" t="str">
        <f>IF(OR(A263="",AND(COUNTIF(K263:N263,B263)=0,K263&lt;&gt;"")),"",IFERROR(VLOOKUP(O263,'Référenciel tailles de bague'!F:H,3,FALSE),""))</f>
        <v/>
      </c>
      <c r="F263" s="1" t="str">
        <f>IF(A263="","",IFERROR(VLOOKUP(A263,'Référenciel tailles de bague'!B:C,2,FALSE),"!! code espèce inconnu !!"))</f>
        <v/>
      </c>
      <c r="I263" s="13" t="str">
        <f>IF(A263="","",IF(AND(COUNTIF(K263:N263,B263)=0,K263&lt;&gt;""),"!! Préciser une catégorie parmi :",IFERROR(VLOOKUP(O263,'Référenciel tailles de bague'!F:G,2,FALSE),"")))</f>
        <v/>
      </c>
      <c r="J263" s="14" t="str">
        <f>IF(AND(COUNTIF(K263:N263,B263)=0,K263&lt;&gt;""),CONCATENATE("   ",K263,"     ",L263,"     ",M263,"     ",N263),IFERROR(IF(VLOOKUP(O263,'Référenciel tailles de bague'!F:I,4,FALSE)=0,"",VLOOKUP(O263,'Référenciel tailles de bague'!F:I,4,FALSE)),""))</f>
        <v/>
      </c>
      <c r="K263" s="9" t="str">
        <f>IF($A263="","",IFERROR(IF(VLOOKUP(A263,'Référenciel tailles de bague'!B:E,4,FALSE)=0,"",VLOOKUP(A263,'Référenciel tailles de bague'!B:E,4,FALSE)),""))</f>
        <v/>
      </c>
      <c r="L263" s="9" t="str">
        <f t="array" ref="L263">IF($A263="","",IFERROR(INDEX('Référenciel tailles de bague'!$E:$E,SMALL(IF('Référenciel tailles de bague'!$B:$B=$A263,ROW('Référenciel tailles de bague'!$B:$B)),2)),""))</f>
        <v/>
      </c>
      <c r="M263" s="9" t="str">
        <f t="array" ref="M263">IF($A263="","",IFERROR(INDEX('Référenciel tailles de bague'!$E:$E,SMALL(IF('Référenciel tailles de bague'!$B:$B=$A263,ROW('Référenciel tailles de bague'!$B:$B)),3)),""))</f>
        <v/>
      </c>
      <c r="N263" s="9" t="str">
        <f t="array" ref="N263">IF($A263="","",IFERROR(INDEX('Référenciel tailles de bague'!$E:$E,SMALL(IF('Référenciel tailles de bague'!$B:$B=$A263,ROW('Référenciel tailles de bague'!$B:$B)),4)),""))</f>
        <v/>
      </c>
      <c r="O263" s="9" t="str">
        <f t="shared" si="4"/>
        <v/>
      </c>
    </row>
    <row r="264" spans="3:15" x14ac:dyDescent="0.25">
      <c r="C264" s="16" t="str">
        <f>IF(OR(A264="",AND(COUNTIF(K264:N264,B264)=0,K264&lt;&gt;"")),"",IFERROR(VLOOKUP(I264,'Caractéristique types de bagues'!A:B,2,FALSE),""))</f>
        <v/>
      </c>
      <c r="D264" s="16" t="str">
        <f>IF(OR(A264="",AND(COUNTIF(K264:N264,B264)=0,K264&lt;&gt;"")),"",IFERROR(VLOOKUP(I264,'Caractéristique types de bagues'!A:G,7,FALSE),""))</f>
        <v/>
      </c>
      <c r="E264" s="16" t="str">
        <f>IF(OR(A264="",AND(COUNTIF(K264:N264,B264)=0,K264&lt;&gt;"")),"",IFERROR(VLOOKUP(O264,'Référenciel tailles de bague'!F:H,3,FALSE),""))</f>
        <v/>
      </c>
      <c r="F264" s="1" t="str">
        <f>IF(A264="","",IFERROR(VLOOKUP(A264,'Référenciel tailles de bague'!B:C,2,FALSE),"!! code espèce inconnu !!"))</f>
        <v/>
      </c>
      <c r="I264" s="13" t="str">
        <f>IF(A264="","",IF(AND(COUNTIF(K264:N264,B264)=0,K264&lt;&gt;""),"!! Préciser une catégorie parmi :",IFERROR(VLOOKUP(O264,'Référenciel tailles de bague'!F:G,2,FALSE),"")))</f>
        <v/>
      </c>
      <c r="J264" s="14" t="str">
        <f>IF(AND(COUNTIF(K264:N264,B264)=0,K264&lt;&gt;""),CONCATENATE("   ",K264,"     ",L264,"     ",M264,"     ",N264),IFERROR(IF(VLOOKUP(O264,'Référenciel tailles de bague'!F:I,4,FALSE)=0,"",VLOOKUP(O264,'Référenciel tailles de bague'!F:I,4,FALSE)),""))</f>
        <v/>
      </c>
      <c r="K264" s="9" t="str">
        <f>IF($A264="","",IFERROR(IF(VLOOKUP(A264,'Référenciel tailles de bague'!B:E,4,FALSE)=0,"",VLOOKUP(A264,'Référenciel tailles de bague'!B:E,4,FALSE)),""))</f>
        <v/>
      </c>
      <c r="L264" s="9" t="str">
        <f t="array" ref="L264">IF($A264="","",IFERROR(INDEX('Référenciel tailles de bague'!$E:$E,SMALL(IF('Référenciel tailles de bague'!$B:$B=$A264,ROW('Référenciel tailles de bague'!$B:$B)),2)),""))</f>
        <v/>
      </c>
      <c r="M264" s="9" t="str">
        <f t="array" ref="M264">IF($A264="","",IFERROR(INDEX('Référenciel tailles de bague'!$E:$E,SMALL(IF('Référenciel tailles de bague'!$B:$B=$A264,ROW('Référenciel tailles de bague'!$B:$B)),3)),""))</f>
        <v/>
      </c>
      <c r="N264" s="9" t="str">
        <f t="array" ref="N264">IF($A264="","",IFERROR(INDEX('Référenciel tailles de bague'!$E:$E,SMALL(IF('Référenciel tailles de bague'!$B:$B=$A264,ROW('Référenciel tailles de bague'!$B:$B)),4)),""))</f>
        <v/>
      </c>
      <c r="O264" s="9" t="str">
        <f t="shared" si="4"/>
        <v/>
      </c>
    </row>
    <row r="265" spans="3:15" x14ac:dyDescent="0.25">
      <c r="C265" s="16" t="str">
        <f>IF(OR(A265="",AND(COUNTIF(K265:N265,B265)=0,K265&lt;&gt;"")),"",IFERROR(VLOOKUP(I265,'Caractéristique types de bagues'!A:B,2,FALSE),""))</f>
        <v/>
      </c>
      <c r="D265" s="16" t="str">
        <f>IF(OR(A265="",AND(COUNTIF(K265:N265,B265)=0,K265&lt;&gt;"")),"",IFERROR(VLOOKUP(I265,'Caractéristique types de bagues'!A:G,7,FALSE),""))</f>
        <v/>
      </c>
      <c r="E265" s="16" t="str">
        <f>IF(OR(A265="",AND(COUNTIF(K265:N265,B265)=0,K265&lt;&gt;"")),"",IFERROR(VLOOKUP(O265,'Référenciel tailles de bague'!F:H,3,FALSE),""))</f>
        <v/>
      </c>
      <c r="F265" s="1" t="str">
        <f>IF(A265="","",IFERROR(VLOOKUP(A265,'Référenciel tailles de bague'!B:C,2,FALSE),"!! code espèce inconnu !!"))</f>
        <v/>
      </c>
      <c r="I265" s="13" t="str">
        <f>IF(A265="","",IF(AND(COUNTIF(K265:N265,B265)=0,K265&lt;&gt;""),"!! Préciser une catégorie parmi :",IFERROR(VLOOKUP(O265,'Référenciel tailles de bague'!F:G,2,FALSE),"")))</f>
        <v/>
      </c>
      <c r="J265" s="14" t="str">
        <f>IF(AND(COUNTIF(K265:N265,B265)=0,K265&lt;&gt;""),CONCATENATE("   ",K265,"     ",L265,"     ",M265,"     ",N265),IFERROR(IF(VLOOKUP(O265,'Référenciel tailles de bague'!F:I,4,FALSE)=0,"",VLOOKUP(O265,'Référenciel tailles de bague'!F:I,4,FALSE)),""))</f>
        <v/>
      </c>
      <c r="K265" s="9" t="str">
        <f>IF($A265="","",IFERROR(IF(VLOOKUP(A265,'Référenciel tailles de bague'!B:E,4,FALSE)=0,"",VLOOKUP(A265,'Référenciel tailles de bague'!B:E,4,FALSE)),""))</f>
        <v/>
      </c>
      <c r="L265" s="9" t="str">
        <f t="array" ref="L265">IF($A265="","",IFERROR(INDEX('Référenciel tailles de bague'!$E:$E,SMALL(IF('Référenciel tailles de bague'!$B:$B=$A265,ROW('Référenciel tailles de bague'!$B:$B)),2)),""))</f>
        <v/>
      </c>
      <c r="M265" s="9" t="str">
        <f t="array" ref="M265">IF($A265="","",IFERROR(INDEX('Référenciel tailles de bague'!$E:$E,SMALL(IF('Référenciel tailles de bague'!$B:$B=$A265,ROW('Référenciel tailles de bague'!$B:$B)),3)),""))</f>
        <v/>
      </c>
      <c r="N265" s="9" t="str">
        <f t="array" ref="N265">IF($A265="","",IFERROR(INDEX('Référenciel tailles de bague'!$E:$E,SMALL(IF('Référenciel tailles de bague'!$B:$B=$A265,ROW('Référenciel tailles de bague'!$B:$B)),4)),""))</f>
        <v/>
      </c>
      <c r="O265" s="9" t="str">
        <f t="shared" si="4"/>
        <v/>
      </c>
    </row>
    <row r="266" spans="3:15" x14ac:dyDescent="0.25">
      <c r="C266" s="16" t="str">
        <f>IF(OR(A266="",AND(COUNTIF(K266:N266,B266)=0,K266&lt;&gt;"")),"",IFERROR(VLOOKUP(I266,'Caractéristique types de bagues'!A:B,2,FALSE),""))</f>
        <v/>
      </c>
      <c r="D266" s="16" t="str">
        <f>IF(OR(A266="",AND(COUNTIF(K266:N266,B266)=0,K266&lt;&gt;"")),"",IFERROR(VLOOKUP(I266,'Caractéristique types de bagues'!A:G,7,FALSE),""))</f>
        <v/>
      </c>
      <c r="E266" s="16" t="str">
        <f>IF(OR(A266="",AND(COUNTIF(K266:N266,B266)=0,K266&lt;&gt;"")),"",IFERROR(VLOOKUP(O266,'Référenciel tailles de bague'!F:H,3,FALSE),""))</f>
        <v/>
      </c>
      <c r="F266" s="1" t="str">
        <f>IF(A266="","",IFERROR(VLOOKUP(A266,'Référenciel tailles de bague'!B:C,2,FALSE),"!! code espèce inconnu !!"))</f>
        <v/>
      </c>
      <c r="I266" s="13" t="str">
        <f>IF(A266="","",IF(AND(COUNTIF(K266:N266,B266)=0,K266&lt;&gt;""),"!! Préciser une catégorie parmi :",IFERROR(VLOOKUP(O266,'Référenciel tailles de bague'!F:G,2,FALSE),"")))</f>
        <v/>
      </c>
      <c r="J266" s="14" t="str">
        <f>IF(AND(COUNTIF(K266:N266,B266)=0,K266&lt;&gt;""),CONCATENATE("   ",K266,"     ",L266,"     ",M266,"     ",N266),IFERROR(IF(VLOOKUP(O266,'Référenciel tailles de bague'!F:I,4,FALSE)=0,"",VLOOKUP(O266,'Référenciel tailles de bague'!F:I,4,FALSE)),""))</f>
        <v/>
      </c>
      <c r="K266" s="9" t="str">
        <f>IF($A266="","",IFERROR(IF(VLOOKUP(A266,'Référenciel tailles de bague'!B:E,4,FALSE)=0,"",VLOOKUP(A266,'Référenciel tailles de bague'!B:E,4,FALSE)),""))</f>
        <v/>
      </c>
      <c r="L266" s="9" t="str">
        <f t="array" ref="L266">IF($A266="","",IFERROR(INDEX('Référenciel tailles de bague'!$E:$E,SMALL(IF('Référenciel tailles de bague'!$B:$B=$A266,ROW('Référenciel tailles de bague'!$B:$B)),2)),""))</f>
        <v/>
      </c>
      <c r="M266" s="9" t="str">
        <f t="array" ref="M266">IF($A266="","",IFERROR(INDEX('Référenciel tailles de bague'!$E:$E,SMALL(IF('Référenciel tailles de bague'!$B:$B=$A266,ROW('Référenciel tailles de bague'!$B:$B)),3)),""))</f>
        <v/>
      </c>
      <c r="N266" s="9" t="str">
        <f t="array" ref="N266">IF($A266="","",IFERROR(INDEX('Référenciel tailles de bague'!$E:$E,SMALL(IF('Référenciel tailles de bague'!$B:$B=$A266,ROW('Référenciel tailles de bague'!$B:$B)),4)),""))</f>
        <v/>
      </c>
      <c r="O266" s="9" t="str">
        <f t="shared" si="4"/>
        <v/>
      </c>
    </row>
    <row r="267" spans="3:15" x14ac:dyDescent="0.25">
      <c r="C267" s="16" t="str">
        <f>IF(OR(A267="",AND(COUNTIF(K267:N267,B267)=0,K267&lt;&gt;"")),"",IFERROR(VLOOKUP(I267,'Caractéristique types de bagues'!A:B,2,FALSE),""))</f>
        <v/>
      </c>
      <c r="D267" s="16" t="str">
        <f>IF(OR(A267="",AND(COUNTIF(K267:N267,B267)=0,K267&lt;&gt;"")),"",IFERROR(VLOOKUP(I267,'Caractéristique types de bagues'!A:G,7,FALSE),""))</f>
        <v/>
      </c>
      <c r="E267" s="16" t="str">
        <f>IF(OR(A267="",AND(COUNTIF(K267:N267,B267)=0,K267&lt;&gt;"")),"",IFERROR(VLOOKUP(O267,'Référenciel tailles de bague'!F:H,3,FALSE),""))</f>
        <v/>
      </c>
      <c r="F267" s="1" t="str">
        <f>IF(A267="","",IFERROR(VLOOKUP(A267,'Référenciel tailles de bague'!B:C,2,FALSE),"!! code espèce inconnu !!"))</f>
        <v/>
      </c>
      <c r="I267" s="13" t="str">
        <f>IF(A267="","",IF(AND(COUNTIF(K267:N267,B267)=0,K267&lt;&gt;""),"!! Préciser une catégorie parmi :",IFERROR(VLOOKUP(O267,'Référenciel tailles de bague'!F:G,2,FALSE),"")))</f>
        <v/>
      </c>
      <c r="J267" s="14" t="str">
        <f>IF(AND(COUNTIF(K267:N267,B267)=0,K267&lt;&gt;""),CONCATENATE("   ",K267,"     ",L267,"     ",M267,"     ",N267),IFERROR(IF(VLOOKUP(O267,'Référenciel tailles de bague'!F:I,4,FALSE)=0,"",VLOOKUP(O267,'Référenciel tailles de bague'!F:I,4,FALSE)),""))</f>
        <v/>
      </c>
      <c r="K267" s="9" t="str">
        <f>IF($A267="","",IFERROR(IF(VLOOKUP(A267,'Référenciel tailles de bague'!B:E,4,FALSE)=0,"",VLOOKUP(A267,'Référenciel tailles de bague'!B:E,4,FALSE)),""))</f>
        <v/>
      </c>
      <c r="L267" s="9" t="str">
        <f t="array" ref="L267">IF($A267="","",IFERROR(INDEX('Référenciel tailles de bague'!$E:$E,SMALL(IF('Référenciel tailles de bague'!$B:$B=$A267,ROW('Référenciel tailles de bague'!$B:$B)),2)),""))</f>
        <v/>
      </c>
      <c r="M267" s="9" t="str">
        <f t="array" ref="M267">IF($A267="","",IFERROR(INDEX('Référenciel tailles de bague'!$E:$E,SMALL(IF('Référenciel tailles de bague'!$B:$B=$A267,ROW('Référenciel tailles de bague'!$B:$B)),3)),""))</f>
        <v/>
      </c>
      <c r="N267" s="9" t="str">
        <f t="array" ref="N267">IF($A267="","",IFERROR(INDEX('Référenciel tailles de bague'!$E:$E,SMALL(IF('Référenciel tailles de bague'!$B:$B=$A267,ROW('Référenciel tailles de bague'!$B:$B)),4)),""))</f>
        <v/>
      </c>
      <c r="O267" s="9" t="str">
        <f t="shared" si="4"/>
        <v/>
      </c>
    </row>
    <row r="268" spans="3:15" x14ac:dyDescent="0.25">
      <c r="C268" s="16" t="str">
        <f>IF(OR(A268="",AND(COUNTIF(K268:N268,B268)=0,K268&lt;&gt;"")),"",IFERROR(VLOOKUP(I268,'Caractéristique types de bagues'!A:B,2,FALSE),""))</f>
        <v/>
      </c>
      <c r="D268" s="16" t="str">
        <f>IF(OR(A268="",AND(COUNTIF(K268:N268,B268)=0,K268&lt;&gt;"")),"",IFERROR(VLOOKUP(I268,'Caractéristique types de bagues'!A:G,7,FALSE),""))</f>
        <v/>
      </c>
      <c r="E268" s="16" t="str">
        <f>IF(OR(A268="",AND(COUNTIF(K268:N268,B268)=0,K268&lt;&gt;"")),"",IFERROR(VLOOKUP(O268,'Référenciel tailles de bague'!F:H,3,FALSE),""))</f>
        <v/>
      </c>
      <c r="F268" s="1" t="str">
        <f>IF(A268="","",IFERROR(VLOOKUP(A268,'Référenciel tailles de bague'!B:C,2,FALSE),"!! code espèce inconnu !!"))</f>
        <v/>
      </c>
      <c r="I268" s="13" t="str">
        <f>IF(A268="","",IF(AND(COUNTIF(K268:N268,B268)=0,K268&lt;&gt;""),"!! Préciser une catégorie parmi :",IFERROR(VLOOKUP(O268,'Référenciel tailles de bague'!F:G,2,FALSE),"")))</f>
        <v/>
      </c>
      <c r="J268" s="14" t="str">
        <f>IF(AND(COUNTIF(K268:N268,B268)=0,K268&lt;&gt;""),CONCATENATE("   ",K268,"     ",L268,"     ",M268,"     ",N268),IFERROR(IF(VLOOKUP(O268,'Référenciel tailles de bague'!F:I,4,FALSE)=0,"",VLOOKUP(O268,'Référenciel tailles de bague'!F:I,4,FALSE)),""))</f>
        <v/>
      </c>
      <c r="K268" s="9" t="str">
        <f>IF($A268="","",IFERROR(IF(VLOOKUP(A268,'Référenciel tailles de bague'!B:E,4,FALSE)=0,"",VLOOKUP(A268,'Référenciel tailles de bague'!B:E,4,FALSE)),""))</f>
        <v/>
      </c>
      <c r="L268" s="9" t="str">
        <f t="array" ref="L268">IF($A268="","",IFERROR(INDEX('Référenciel tailles de bague'!$E:$E,SMALL(IF('Référenciel tailles de bague'!$B:$B=$A268,ROW('Référenciel tailles de bague'!$B:$B)),2)),""))</f>
        <v/>
      </c>
      <c r="M268" s="9" t="str">
        <f t="array" ref="M268">IF($A268="","",IFERROR(INDEX('Référenciel tailles de bague'!$E:$E,SMALL(IF('Référenciel tailles de bague'!$B:$B=$A268,ROW('Référenciel tailles de bague'!$B:$B)),3)),""))</f>
        <v/>
      </c>
      <c r="N268" s="9" t="str">
        <f t="array" ref="N268">IF($A268="","",IFERROR(INDEX('Référenciel tailles de bague'!$E:$E,SMALL(IF('Référenciel tailles de bague'!$B:$B=$A268,ROW('Référenciel tailles de bague'!$B:$B)),4)),""))</f>
        <v/>
      </c>
      <c r="O268" s="9" t="str">
        <f t="shared" si="4"/>
        <v/>
      </c>
    </row>
    <row r="269" spans="3:15" x14ac:dyDescent="0.25">
      <c r="C269" s="16" t="str">
        <f>IF(OR(A269="",AND(COUNTIF(K269:N269,B269)=0,K269&lt;&gt;"")),"",IFERROR(VLOOKUP(I269,'Caractéristique types de bagues'!A:B,2,FALSE),""))</f>
        <v/>
      </c>
      <c r="D269" s="16" t="str">
        <f>IF(OR(A269="",AND(COUNTIF(K269:N269,B269)=0,K269&lt;&gt;"")),"",IFERROR(VLOOKUP(I269,'Caractéristique types de bagues'!A:G,7,FALSE),""))</f>
        <v/>
      </c>
      <c r="E269" s="16" t="str">
        <f>IF(OR(A269="",AND(COUNTIF(K269:N269,B269)=0,K269&lt;&gt;"")),"",IFERROR(VLOOKUP(O269,'Référenciel tailles de bague'!F:H,3,FALSE),""))</f>
        <v/>
      </c>
      <c r="F269" s="1" t="str">
        <f>IF(A269="","",IFERROR(VLOOKUP(A269,'Référenciel tailles de bague'!B:C,2,FALSE),"!! code espèce inconnu !!"))</f>
        <v/>
      </c>
      <c r="I269" s="13" t="str">
        <f>IF(A269="","",IF(AND(COUNTIF(K269:N269,B269)=0,K269&lt;&gt;""),"!! Préciser une catégorie parmi :",IFERROR(VLOOKUP(O269,'Référenciel tailles de bague'!F:G,2,FALSE),"")))</f>
        <v/>
      </c>
      <c r="J269" s="14" t="str">
        <f>IF(AND(COUNTIF(K269:N269,B269)=0,K269&lt;&gt;""),CONCATENATE("   ",K269,"     ",L269,"     ",M269,"     ",N269),IFERROR(IF(VLOOKUP(O269,'Référenciel tailles de bague'!F:I,4,FALSE)=0,"",VLOOKUP(O269,'Référenciel tailles de bague'!F:I,4,FALSE)),""))</f>
        <v/>
      </c>
      <c r="K269" s="9" t="str">
        <f>IF($A269="","",IFERROR(IF(VLOOKUP(A269,'Référenciel tailles de bague'!B:E,4,FALSE)=0,"",VLOOKUP(A269,'Référenciel tailles de bague'!B:E,4,FALSE)),""))</f>
        <v/>
      </c>
      <c r="L269" s="9" t="str">
        <f t="array" ref="L269">IF($A269="","",IFERROR(INDEX('Référenciel tailles de bague'!$E:$E,SMALL(IF('Référenciel tailles de bague'!$B:$B=$A269,ROW('Référenciel tailles de bague'!$B:$B)),2)),""))</f>
        <v/>
      </c>
      <c r="M269" s="9" t="str">
        <f t="array" ref="M269">IF($A269="","",IFERROR(INDEX('Référenciel tailles de bague'!$E:$E,SMALL(IF('Référenciel tailles de bague'!$B:$B=$A269,ROW('Référenciel tailles de bague'!$B:$B)),3)),""))</f>
        <v/>
      </c>
      <c r="N269" s="9" t="str">
        <f t="array" ref="N269">IF($A269="","",IFERROR(INDEX('Référenciel tailles de bague'!$E:$E,SMALL(IF('Référenciel tailles de bague'!$B:$B=$A269,ROW('Référenciel tailles de bague'!$B:$B)),4)),""))</f>
        <v/>
      </c>
      <c r="O269" s="9" t="str">
        <f t="shared" si="4"/>
        <v/>
      </c>
    </row>
    <row r="270" spans="3:15" x14ac:dyDescent="0.25">
      <c r="C270" s="16" t="str">
        <f>IF(OR(A270="",AND(COUNTIF(K270:N270,B270)=0,K270&lt;&gt;"")),"",IFERROR(VLOOKUP(I270,'Caractéristique types de bagues'!A:B,2,FALSE),""))</f>
        <v/>
      </c>
      <c r="D270" s="16" t="str">
        <f>IF(OR(A270="",AND(COUNTIF(K270:N270,B270)=0,K270&lt;&gt;"")),"",IFERROR(VLOOKUP(I270,'Caractéristique types de bagues'!A:G,7,FALSE),""))</f>
        <v/>
      </c>
      <c r="E270" s="16" t="str">
        <f>IF(OR(A270="",AND(COUNTIF(K270:N270,B270)=0,K270&lt;&gt;"")),"",IFERROR(VLOOKUP(O270,'Référenciel tailles de bague'!F:H,3,FALSE),""))</f>
        <v/>
      </c>
      <c r="F270" s="1" t="str">
        <f>IF(A270="","",IFERROR(VLOOKUP(A270,'Référenciel tailles de bague'!B:C,2,FALSE),"!! code espèce inconnu !!"))</f>
        <v/>
      </c>
      <c r="I270" s="13" t="str">
        <f>IF(A270="","",IF(AND(COUNTIF(K270:N270,B270)=0,K270&lt;&gt;""),"!! Préciser une catégorie parmi :",IFERROR(VLOOKUP(O270,'Référenciel tailles de bague'!F:G,2,FALSE),"")))</f>
        <v/>
      </c>
      <c r="J270" s="14" t="str">
        <f>IF(AND(COUNTIF(K270:N270,B270)=0,K270&lt;&gt;""),CONCATENATE("   ",K270,"     ",L270,"     ",M270,"     ",N270),IFERROR(IF(VLOOKUP(O270,'Référenciel tailles de bague'!F:I,4,FALSE)=0,"",VLOOKUP(O270,'Référenciel tailles de bague'!F:I,4,FALSE)),""))</f>
        <v/>
      </c>
      <c r="K270" s="9" t="str">
        <f>IF($A270="","",IFERROR(IF(VLOOKUP(A270,'Référenciel tailles de bague'!B:E,4,FALSE)=0,"",VLOOKUP(A270,'Référenciel tailles de bague'!B:E,4,FALSE)),""))</f>
        <v/>
      </c>
      <c r="L270" s="9" t="str">
        <f t="array" ref="L270">IF($A270="","",IFERROR(INDEX('Référenciel tailles de bague'!$E:$E,SMALL(IF('Référenciel tailles de bague'!$B:$B=$A270,ROW('Référenciel tailles de bague'!$B:$B)),2)),""))</f>
        <v/>
      </c>
      <c r="M270" s="9" t="str">
        <f t="array" ref="M270">IF($A270="","",IFERROR(INDEX('Référenciel tailles de bague'!$E:$E,SMALL(IF('Référenciel tailles de bague'!$B:$B=$A270,ROW('Référenciel tailles de bague'!$B:$B)),3)),""))</f>
        <v/>
      </c>
      <c r="N270" s="9" t="str">
        <f t="array" ref="N270">IF($A270="","",IFERROR(INDEX('Référenciel tailles de bague'!$E:$E,SMALL(IF('Référenciel tailles de bague'!$B:$B=$A270,ROW('Référenciel tailles de bague'!$B:$B)),4)),""))</f>
        <v/>
      </c>
      <c r="O270" s="9" t="str">
        <f t="shared" si="4"/>
        <v/>
      </c>
    </row>
    <row r="271" spans="3:15" x14ac:dyDescent="0.25">
      <c r="C271" s="16" t="str">
        <f>IF(OR(A271="",AND(COUNTIF(K271:N271,B271)=0,K271&lt;&gt;"")),"",IFERROR(VLOOKUP(I271,'Caractéristique types de bagues'!A:B,2,FALSE),""))</f>
        <v/>
      </c>
      <c r="D271" s="16" t="str">
        <f>IF(OR(A271="",AND(COUNTIF(K271:N271,B271)=0,K271&lt;&gt;"")),"",IFERROR(VLOOKUP(I271,'Caractéristique types de bagues'!A:G,7,FALSE),""))</f>
        <v/>
      </c>
      <c r="E271" s="16" t="str">
        <f>IF(OR(A271="",AND(COUNTIF(K271:N271,B271)=0,K271&lt;&gt;"")),"",IFERROR(VLOOKUP(O271,'Référenciel tailles de bague'!F:H,3,FALSE),""))</f>
        <v/>
      </c>
      <c r="F271" s="1" t="str">
        <f>IF(A271="","",IFERROR(VLOOKUP(A271,'Référenciel tailles de bague'!B:C,2,FALSE),"!! code espèce inconnu !!"))</f>
        <v/>
      </c>
      <c r="I271" s="13" t="str">
        <f>IF(A271="","",IF(AND(COUNTIF(K271:N271,B271)=0,K271&lt;&gt;""),"!! Préciser une catégorie parmi :",IFERROR(VLOOKUP(O271,'Référenciel tailles de bague'!F:G,2,FALSE),"")))</f>
        <v/>
      </c>
      <c r="J271" s="14" t="str">
        <f>IF(AND(COUNTIF(K271:N271,B271)=0,K271&lt;&gt;""),CONCATENATE("   ",K271,"     ",L271,"     ",M271,"     ",N271),IFERROR(IF(VLOOKUP(O271,'Référenciel tailles de bague'!F:I,4,FALSE)=0,"",VLOOKUP(O271,'Référenciel tailles de bague'!F:I,4,FALSE)),""))</f>
        <v/>
      </c>
      <c r="K271" s="9" t="str">
        <f>IF($A271="","",IFERROR(IF(VLOOKUP(A271,'Référenciel tailles de bague'!B:E,4,FALSE)=0,"",VLOOKUP(A271,'Référenciel tailles de bague'!B:E,4,FALSE)),""))</f>
        <v/>
      </c>
      <c r="L271" s="9" t="str">
        <f t="array" ref="L271">IF($A271="","",IFERROR(INDEX('Référenciel tailles de bague'!$E:$E,SMALL(IF('Référenciel tailles de bague'!$B:$B=$A271,ROW('Référenciel tailles de bague'!$B:$B)),2)),""))</f>
        <v/>
      </c>
      <c r="M271" s="9" t="str">
        <f t="array" ref="M271">IF($A271="","",IFERROR(INDEX('Référenciel tailles de bague'!$E:$E,SMALL(IF('Référenciel tailles de bague'!$B:$B=$A271,ROW('Référenciel tailles de bague'!$B:$B)),3)),""))</f>
        <v/>
      </c>
      <c r="N271" s="9" t="str">
        <f t="array" ref="N271">IF($A271="","",IFERROR(INDEX('Référenciel tailles de bague'!$E:$E,SMALL(IF('Référenciel tailles de bague'!$B:$B=$A271,ROW('Référenciel tailles de bague'!$B:$B)),4)),""))</f>
        <v/>
      </c>
      <c r="O271" s="9" t="str">
        <f t="shared" si="4"/>
        <v/>
      </c>
    </row>
    <row r="272" spans="3:15" x14ac:dyDescent="0.25">
      <c r="C272" s="16" t="str">
        <f>IF(OR(A272="",AND(COUNTIF(K272:N272,B272)=0,K272&lt;&gt;"")),"",IFERROR(VLOOKUP(I272,'Caractéristique types de bagues'!A:B,2,FALSE),""))</f>
        <v/>
      </c>
      <c r="D272" s="16" t="str">
        <f>IF(OR(A272="",AND(COUNTIF(K272:N272,B272)=0,K272&lt;&gt;"")),"",IFERROR(VLOOKUP(I272,'Caractéristique types de bagues'!A:G,7,FALSE),""))</f>
        <v/>
      </c>
      <c r="E272" s="16" t="str">
        <f>IF(OR(A272="",AND(COUNTIF(K272:N272,B272)=0,K272&lt;&gt;"")),"",IFERROR(VLOOKUP(O272,'Référenciel tailles de bague'!F:H,3,FALSE),""))</f>
        <v/>
      </c>
      <c r="F272" s="1" t="str">
        <f>IF(A272="","",IFERROR(VLOOKUP(A272,'Référenciel tailles de bague'!B:C,2,FALSE),"!! code espèce inconnu !!"))</f>
        <v/>
      </c>
      <c r="I272" s="13" t="str">
        <f>IF(A272="","",IF(AND(COUNTIF(K272:N272,B272)=0,K272&lt;&gt;""),"!! Préciser une catégorie parmi :",IFERROR(VLOOKUP(O272,'Référenciel tailles de bague'!F:G,2,FALSE),"")))</f>
        <v/>
      </c>
      <c r="J272" s="14" t="str">
        <f>IF(AND(COUNTIF(K272:N272,B272)=0,K272&lt;&gt;""),CONCATENATE("   ",K272,"     ",L272,"     ",M272,"     ",N272),IFERROR(IF(VLOOKUP(O272,'Référenciel tailles de bague'!F:I,4,FALSE)=0,"",VLOOKUP(O272,'Référenciel tailles de bague'!F:I,4,FALSE)),""))</f>
        <v/>
      </c>
      <c r="K272" s="9" t="str">
        <f>IF($A272="","",IFERROR(IF(VLOOKUP(A272,'Référenciel tailles de bague'!B:E,4,FALSE)=0,"",VLOOKUP(A272,'Référenciel tailles de bague'!B:E,4,FALSE)),""))</f>
        <v/>
      </c>
      <c r="L272" s="9" t="str">
        <f t="array" ref="L272">IF($A272="","",IFERROR(INDEX('Référenciel tailles de bague'!$E:$E,SMALL(IF('Référenciel tailles de bague'!$B:$B=$A272,ROW('Référenciel tailles de bague'!$B:$B)),2)),""))</f>
        <v/>
      </c>
      <c r="M272" s="9" t="str">
        <f t="array" ref="M272">IF($A272="","",IFERROR(INDEX('Référenciel tailles de bague'!$E:$E,SMALL(IF('Référenciel tailles de bague'!$B:$B=$A272,ROW('Référenciel tailles de bague'!$B:$B)),3)),""))</f>
        <v/>
      </c>
      <c r="N272" s="9" t="str">
        <f t="array" ref="N272">IF($A272="","",IFERROR(INDEX('Référenciel tailles de bague'!$E:$E,SMALL(IF('Référenciel tailles de bague'!$B:$B=$A272,ROW('Référenciel tailles de bague'!$B:$B)),4)),""))</f>
        <v/>
      </c>
      <c r="O272" s="9" t="str">
        <f t="shared" si="4"/>
        <v/>
      </c>
    </row>
    <row r="273" spans="3:15" x14ac:dyDescent="0.25">
      <c r="C273" s="16" t="str">
        <f>IF(OR(A273="",AND(COUNTIF(K273:N273,B273)=0,K273&lt;&gt;"")),"",IFERROR(VLOOKUP(I273,'Caractéristique types de bagues'!A:B,2,FALSE),""))</f>
        <v/>
      </c>
      <c r="D273" s="16" t="str">
        <f>IF(OR(A273="",AND(COUNTIF(K273:N273,B273)=0,K273&lt;&gt;"")),"",IFERROR(VLOOKUP(I273,'Caractéristique types de bagues'!A:G,7,FALSE),""))</f>
        <v/>
      </c>
      <c r="E273" s="16" t="str">
        <f>IF(OR(A273="",AND(COUNTIF(K273:N273,B273)=0,K273&lt;&gt;"")),"",IFERROR(VLOOKUP(O273,'Référenciel tailles de bague'!F:H,3,FALSE),""))</f>
        <v/>
      </c>
      <c r="F273" s="1" t="str">
        <f>IF(A273="","",IFERROR(VLOOKUP(A273,'Référenciel tailles de bague'!B:C,2,FALSE),"!! code espèce inconnu !!"))</f>
        <v/>
      </c>
      <c r="I273" s="13" t="str">
        <f>IF(A273="","",IF(AND(COUNTIF(K273:N273,B273)=0,K273&lt;&gt;""),"!! Préciser une catégorie parmi :",IFERROR(VLOOKUP(O273,'Référenciel tailles de bague'!F:G,2,FALSE),"")))</f>
        <v/>
      </c>
      <c r="J273" s="14" t="str">
        <f>IF(AND(COUNTIF(K273:N273,B273)=0,K273&lt;&gt;""),CONCATENATE("   ",K273,"     ",L273,"     ",M273,"     ",N273),IFERROR(IF(VLOOKUP(O273,'Référenciel tailles de bague'!F:I,4,FALSE)=0,"",VLOOKUP(O273,'Référenciel tailles de bague'!F:I,4,FALSE)),""))</f>
        <v/>
      </c>
      <c r="K273" s="9" t="str">
        <f>IF($A273="","",IFERROR(IF(VLOOKUP(A273,'Référenciel tailles de bague'!B:E,4,FALSE)=0,"",VLOOKUP(A273,'Référenciel tailles de bague'!B:E,4,FALSE)),""))</f>
        <v/>
      </c>
      <c r="L273" s="9" t="str">
        <f t="array" ref="L273">IF($A273="","",IFERROR(INDEX('Référenciel tailles de bague'!$E:$E,SMALL(IF('Référenciel tailles de bague'!$B:$B=$A273,ROW('Référenciel tailles de bague'!$B:$B)),2)),""))</f>
        <v/>
      </c>
      <c r="M273" s="9" t="str">
        <f t="array" ref="M273">IF($A273="","",IFERROR(INDEX('Référenciel tailles de bague'!$E:$E,SMALL(IF('Référenciel tailles de bague'!$B:$B=$A273,ROW('Référenciel tailles de bague'!$B:$B)),3)),""))</f>
        <v/>
      </c>
      <c r="N273" s="9" t="str">
        <f t="array" ref="N273">IF($A273="","",IFERROR(INDEX('Référenciel tailles de bague'!$E:$E,SMALL(IF('Référenciel tailles de bague'!$B:$B=$A273,ROW('Référenciel tailles de bague'!$B:$B)),4)),""))</f>
        <v/>
      </c>
      <c r="O273" s="9" t="str">
        <f t="shared" si="4"/>
        <v/>
      </c>
    </row>
    <row r="274" spans="3:15" x14ac:dyDescent="0.25">
      <c r="C274" s="16" t="str">
        <f>IF(OR(A274="",AND(COUNTIF(K274:N274,B274)=0,K274&lt;&gt;"")),"",IFERROR(VLOOKUP(I274,'Caractéristique types de bagues'!A:B,2,FALSE),""))</f>
        <v/>
      </c>
      <c r="D274" s="16" t="str">
        <f>IF(OR(A274="",AND(COUNTIF(K274:N274,B274)=0,K274&lt;&gt;"")),"",IFERROR(VLOOKUP(I274,'Caractéristique types de bagues'!A:G,7,FALSE),""))</f>
        <v/>
      </c>
      <c r="E274" s="16" t="str">
        <f>IF(OR(A274="",AND(COUNTIF(K274:N274,B274)=0,K274&lt;&gt;"")),"",IFERROR(VLOOKUP(O274,'Référenciel tailles de bague'!F:H,3,FALSE),""))</f>
        <v/>
      </c>
      <c r="F274" s="1" t="str">
        <f>IF(A274="","",IFERROR(VLOOKUP(A274,'Référenciel tailles de bague'!B:C,2,FALSE),"!! code espèce inconnu !!"))</f>
        <v/>
      </c>
      <c r="I274" s="13" t="str">
        <f>IF(A274="","",IF(AND(COUNTIF(K274:N274,B274)=0,K274&lt;&gt;""),"!! Préciser une catégorie parmi :",IFERROR(VLOOKUP(O274,'Référenciel tailles de bague'!F:G,2,FALSE),"")))</f>
        <v/>
      </c>
      <c r="J274" s="14" t="str">
        <f>IF(AND(COUNTIF(K274:N274,B274)=0,K274&lt;&gt;""),CONCATENATE("   ",K274,"     ",L274,"     ",M274,"     ",N274),IFERROR(IF(VLOOKUP(O274,'Référenciel tailles de bague'!F:I,4,FALSE)=0,"",VLOOKUP(O274,'Référenciel tailles de bague'!F:I,4,FALSE)),""))</f>
        <v/>
      </c>
      <c r="K274" s="9" t="str">
        <f>IF($A274="","",IFERROR(IF(VLOOKUP(A274,'Référenciel tailles de bague'!B:E,4,FALSE)=0,"",VLOOKUP(A274,'Référenciel tailles de bague'!B:E,4,FALSE)),""))</f>
        <v/>
      </c>
      <c r="L274" s="9" t="str">
        <f t="array" ref="L274">IF($A274="","",IFERROR(INDEX('Référenciel tailles de bague'!$E:$E,SMALL(IF('Référenciel tailles de bague'!$B:$B=$A274,ROW('Référenciel tailles de bague'!$B:$B)),2)),""))</f>
        <v/>
      </c>
      <c r="M274" s="9" t="str">
        <f t="array" ref="M274">IF($A274="","",IFERROR(INDEX('Référenciel tailles de bague'!$E:$E,SMALL(IF('Référenciel tailles de bague'!$B:$B=$A274,ROW('Référenciel tailles de bague'!$B:$B)),3)),""))</f>
        <v/>
      </c>
      <c r="N274" s="9" t="str">
        <f t="array" ref="N274">IF($A274="","",IFERROR(INDEX('Référenciel tailles de bague'!$E:$E,SMALL(IF('Référenciel tailles de bague'!$B:$B=$A274,ROW('Référenciel tailles de bague'!$B:$B)),4)),""))</f>
        <v/>
      </c>
      <c r="O274" s="9" t="str">
        <f t="shared" si="4"/>
        <v/>
      </c>
    </row>
    <row r="275" spans="3:15" x14ac:dyDescent="0.25">
      <c r="C275" s="16" t="str">
        <f>IF(OR(A275="",AND(COUNTIF(K275:N275,B275)=0,K275&lt;&gt;"")),"",IFERROR(VLOOKUP(I275,'Caractéristique types de bagues'!A:B,2,FALSE),""))</f>
        <v/>
      </c>
      <c r="D275" s="16" t="str">
        <f>IF(OR(A275="",AND(COUNTIF(K275:N275,B275)=0,K275&lt;&gt;"")),"",IFERROR(VLOOKUP(I275,'Caractéristique types de bagues'!A:G,7,FALSE),""))</f>
        <v/>
      </c>
      <c r="E275" s="16" t="str">
        <f>IF(OR(A275="",AND(COUNTIF(K275:N275,B275)=0,K275&lt;&gt;"")),"",IFERROR(VLOOKUP(O275,'Référenciel tailles de bague'!F:H,3,FALSE),""))</f>
        <v/>
      </c>
      <c r="F275" s="1" t="str">
        <f>IF(A275="","",IFERROR(VLOOKUP(A275,'Référenciel tailles de bague'!B:C,2,FALSE),"!! code espèce inconnu !!"))</f>
        <v/>
      </c>
      <c r="I275" s="13" t="str">
        <f>IF(A275="","",IF(AND(COUNTIF(K275:N275,B275)=0,K275&lt;&gt;""),"!! Préciser une catégorie parmi :",IFERROR(VLOOKUP(O275,'Référenciel tailles de bague'!F:G,2,FALSE),"")))</f>
        <v/>
      </c>
      <c r="J275" s="14" t="str">
        <f>IF(AND(COUNTIF(K275:N275,B275)=0,K275&lt;&gt;""),CONCATENATE("   ",K275,"     ",L275,"     ",M275,"     ",N275),IFERROR(IF(VLOOKUP(O275,'Référenciel tailles de bague'!F:I,4,FALSE)=0,"",VLOOKUP(O275,'Référenciel tailles de bague'!F:I,4,FALSE)),""))</f>
        <v/>
      </c>
      <c r="K275" s="9" t="str">
        <f>IF($A275="","",IFERROR(IF(VLOOKUP(A275,'Référenciel tailles de bague'!B:E,4,FALSE)=0,"",VLOOKUP(A275,'Référenciel tailles de bague'!B:E,4,FALSE)),""))</f>
        <v/>
      </c>
      <c r="L275" s="9" t="str">
        <f t="array" ref="L275">IF($A275="","",IFERROR(INDEX('Référenciel tailles de bague'!$E:$E,SMALL(IF('Référenciel tailles de bague'!$B:$B=$A275,ROW('Référenciel tailles de bague'!$B:$B)),2)),""))</f>
        <v/>
      </c>
      <c r="M275" s="9" t="str">
        <f t="array" ref="M275">IF($A275="","",IFERROR(INDEX('Référenciel tailles de bague'!$E:$E,SMALL(IF('Référenciel tailles de bague'!$B:$B=$A275,ROW('Référenciel tailles de bague'!$B:$B)),3)),""))</f>
        <v/>
      </c>
      <c r="N275" s="9" t="str">
        <f t="array" ref="N275">IF($A275="","",IFERROR(INDEX('Référenciel tailles de bague'!$E:$E,SMALL(IF('Référenciel tailles de bague'!$B:$B=$A275,ROW('Référenciel tailles de bague'!$B:$B)),4)),""))</f>
        <v/>
      </c>
      <c r="O275" s="9" t="str">
        <f t="shared" si="4"/>
        <v/>
      </c>
    </row>
    <row r="276" spans="3:15" x14ac:dyDescent="0.25">
      <c r="C276" s="16" t="str">
        <f>IF(OR(A276="",AND(COUNTIF(K276:N276,B276)=0,K276&lt;&gt;"")),"",IFERROR(VLOOKUP(I276,'Caractéristique types de bagues'!A:B,2,FALSE),""))</f>
        <v/>
      </c>
      <c r="D276" s="16" t="str">
        <f>IF(OR(A276="",AND(COUNTIF(K276:N276,B276)=0,K276&lt;&gt;"")),"",IFERROR(VLOOKUP(I276,'Caractéristique types de bagues'!A:G,7,FALSE),""))</f>
        <v/>
      </c>
      <c r="E276" s="16" t="str">
        <f>IF(OR(A276="",AND(COUNTIF(K276:N276,B276)=0,K276&lt;&gt;"")),"",IFERROR(VLOOKUP(O276,'Référenciel tailles de bague'!F:H,3,FALSE),""))</f>
        <v/>
      </c>
      <c r="F276" s="1" t="str">
        <f>IF(A276="","",IFERROR(VLOOKUP(A276,'Référenciel tailles de bague'!B:C,2,FALSE),"!! code espèce inconnu !!"))</f>
        <v/>
      </c>
      <c r="I276" s="13" t="str">
        <f>IF(A276="","",IF(AND(COUNTIF(K276:N276,B276)=0,K276&lt;&gt;""),"!! Préciser une catégorie parmi :",IFERROR(VLOOKUP(O276,'Référenciel tailles de bague'!F:G,2,FALSE),"")))</f>
        <v/>
      </c>
      <c r="J276" s="14" t="str">
        <f>IF(AND(COUNTIF(K276:N276,B276)=0,K276&lt;&gt;""),CONCATENATE("   ",K276,"     ",L276,"     ",M276,"     ",N276),IFERROR(IF(VLOOKUP(O276,'Référenciel tailles de bague'!F:I,4,FALSE)=0,"",VLOOKUP(O276,'Référenciel tailles de bague'!F:I,4,FALSE)),""))</f>
        <v/>
      </c>
      <c r="K276" s="9" t="str">
        <f>IF($A276="","",IFERROR(IF(VLOOKUP(A276,'Référenciel tailles de bague'!B:E,4,FALSE)=0,"",VLOOKUP(A276,'Référenciel tailles de bague'!B:E,4,FALSE)),""))</f>
        <v/>
      </c>
      <c r="L276" s="9" t="str">
        <f t="array" ref="L276">IF($A276="","",IFERROR(INDEX('Référenciel tailles de bague'!$E:$E,SMALL(IF('Référenciel tailles de bague'!$B:$B=$A276,ROW('Référenciel tailles de bague'!$B:$B)),2)),""))</f>
        <v/>
      </c>
      <c r="M276" s="9" t="str">
        <f t="array" ref="M276">IF($A276="","",IFERROR(INDEX('Référenciel tailles de bague'!$E:$E,SMALL(IF('Référenciel tailles de bague'!$B:$B=$A276,ROW('Référenciel tailles de bague'!$B:$B)),3)),""))</f>
        <v/>
      </c>
      <c r="N276" s="9" t="str">
        <f t="array" ref="N276">IF($A276="","",IFERROR(INDEX('Référenciel tailles de bague'!$E:$E,SMALL(IF('Référenciel tailles de bague'!$B:$B=$A276,ROW('Référenciel tailles de bague'!$B:$B)),4)),""))</f>
        <v/>
      </c>
      <c r="O276" s="9" t="str">
        <f t="shared" si="4"/>
        <v/>
      </c>
    </row>
    <row r="277" spans="3:15" x14ac:dyDescent="0.25">
      <c r="C277" s="16" t="str">
        <f>IF(OR(A277="",AND(COUNTIF(K277:N277,B277)=0,K277&lt;&gt;"")),"",IFERROR(VLOOKUP(I277,'Caractéristique types de bagues'!A:B,2,FALSE),""))</f>
        <v/>
      </c>
      <c r="D277" s="16" t="str">
        <f>IF(OR(A277="",AND(COUNTIF(K277:N277,B277)=0,K277&lt;&gt;"")),"",IFERROR(VLOOKUP(I277,'Caractéristique types de bagues'!A:G,7,FALSE),""))</f>
        <v/>
      </c>
      <c r="E277" s="16" t="str">
        <f>IF(OR(A277="",AND(COUNTIF(K277:N277,B277)=0,K277&lt;&gt;"")),"",IFERROR(VLOOKUP(O277,'Référenciel tailles de bague'!F:H,3,FALSE),""))</f>
        <v/>
      </c>
      <c r="F277" s="1" t="str">
        <f>IF(A277="","",IFERROR(VLOOKUP(A277,'Référenciel tailles de bague'!B:C,2,FALSE),"!! code espèce inconnu !!"))</f>
        <v/>
      </c>
      <c r="I277" s="13" t="str">
        <f>IF(A277="","",IF(AND(COUNTIF(K277:N277,B277)=0,K277&lt;&gt;""),"!! Préciser une catégorie parmi :",IFERROR(VLOOKUP(O277,'Référenciel tailles de bague'!F:G,2,FALSE),"")))</f>
        <v/>
      </c>
      <c r="J277" s="14" t="str">
        <f>IF(AND(COUNTIF(K277:N277,B277)=0,K277&lt;&gt;""),CONCATENATE("   ",K277,"     ",L277,"     ",M277,"     ",N277),IFERROR(IF(VLOOKUP(O277,'Référenciel tailles de bague'!F:I,4,FALSE)=0,"",VLOOKUP(O277,'Référenciel tailles de bague'!F:I,4,FALSE)),""))</f>
        <v/>
      </c>
      <c r="K277" s="9" t="str">
        <f>IF($A277="","",IFERROR(IF(VLOOKUP(A277,'Référenciel tailles de bague'!B:E,4,FALSE)=0,"",VLOOKUP(A277,'Référenciel tailles de bague'!B:E,4,FALSE)),""))</f>
        <v/>
      </c>
      <c r="L277" s="9" t="str">
        <f t="array" ref="L277">IF($A277="","",IFERROR(INDEX('Référenciel tailles de bague'!$E:$E,SMALL(IF('Référenciel tailles de bague'!$B:$B=$A277,ROW('Référenciel tailles de bague'!$B:$B)),2)),""))</f>
        <v/>
      </c>
      <c r="M277" s="9" t="str">
        <f t="array" ref="M277">IF($A277="","",IFERROR(INDEX('Référenciel tailles de bague'!$E:$E,SMALL(IF('Référenciel tailles de bague'!$B:$B=$A277,ROW('Référenciel tailles de bague'!$B:$B)),3)),""))</f>
        <v/>
      </c>
      <c r="N277" s="9" t="str">
        <f t="array" ref="N277">IF($A277="","",IFERROR(INDEX('Référenciel tailles de bague'!$E:$E,SMALL(IF('Référenciel tailles de bague'!$B:$B=$A277,ROW('Référenciel tailles de bague'!$B:$B)),4)),""))</f>
        <v/>
      </c>
      <c r="O277" s="9" t="str">
        <f t="shared" si="4"/>
        <v/>
      </c>
    </row>
    <row r="278" spans="3:15" x14ac:dyDescent="0.25">
      <c r="C278" s="16" t="str">
        <f>IF(OR(A278="",AND(COUNTIF(K278:N278,B278)=0,K278&lt;&gt;"")),"",IFERROR(VLOOKUP(I278,'Caractéristique types de bagues'!A:B,2,FALSE),""))</f>
        <v/>
      </c>
      <c r="D278" s="16" t="str">
        <f>IF(OR(A278="",AND(COUNTIF(K278:N278,B278)=0,K278&lt;&gt;"")),"",IFERROR(VLOOKUP(I278,'Caractéristique types de bagues'!A:G,7,FALSE),""))</f>
        <v/>
      </c>
      <c r="E278" s="16" t="str">
        <f>IF(OR(A278="",AND(COUNTIF(K278:N278,B278)=0,K278&lt;&gt;"")),"",IFERROR(VLOOKUP(O278,'Référenciel tailles de bague'!F:H,3,FALSE),""))</f>
        <v/>
      </c>
      <c r="F278" s="1" t="str">
        <f>IF(A278="","",IFERROR(VLOOKUP(A278,'Référenciel tailles de bague'!B:C,2,FALSE),"!! code espèce inconnu !!"))</f>
        <v/>
      </c>
      <c r="I278" s="13" t="str">
        <f>IF(A278="","",IF(AND(COUNTIF(K278:N278,B278)=0,K278&lt;&gt;""),"!! Préciser une catégorie parmi :",IFERROR(VLOOKUP(O278,'Référenciel tailles de bague'!F:G,2,FALSE),"")))</f>
        <v/>
      </c>
      <c r="J278" s="14" t="str">
        <f>IF(AND(COUNTIF(K278:N278,B278)=0,K278&lt;&gt;""),CONCATENATE("   ",K278,"     ",L278,"     ",M278,"     ",N278),IFERROR(IF(VLOOKUP(O278,'Référenciel tailles de bague'!F:I,4,FALSE)=0,"",VLOOKUP(O278,'Référenciel tailles de bague'!F:I,4,FALSE)),""))</f>
        <v/>
      </c>
      <c r="K278" s="9" t="str">
        <f>IF($A278="","",IFERROR(IF(VLOOKUP(A278,'Référenciel tailles de bague'!B:E,4,FALSE)=0,"",VLOOKUP(A278,'Référenciel tailles de bague'!B:E,4,FALSE)),""))</f>
        <v/>
      </c>
      <c r="L278" s="9" t="str">
        <f t="array" ref="L278">IF($A278="","",IFERROR(INDEX('Référenciel tailles de bague'!$E:$E,SMALL(IF('Référenciel tailles de bague'!$B:$B=$A278,ROW('Référenciel tailles de bague'!$B:$B)),2)),""))</f>
        <v/>
      </c>
      <c r="M278" s="9" t="str">
        <f t="array" ref="M278">IF($A278="","",IFERROR(INDEX('Référenciel tailles de bague'!$E:$E,SMALL(IF('Référenciel tailles de bague'!$B:$B=$A278,ROW('Référenciel tailles de bague'!$B:$B)),3)),""))</f>
        <v/>
      </c>
      <c r="N278" s="9" t="str">
        <f t="array" ref="N278">IF($A278="","",IFERROR(INDEX('Référenciel tailles de bague'!$E:$E,SMALL(IF('Référenciel tailles de bague'!$B:$B=$A278,ROW('Référenciel tailles de bague'!$B:$B)),4)),""))</f>
        <v/>
      </c>
      <c r="O278" s="9" t="str">
        <f t="shared" si="4"/>
        <v/>
      </c>
    </row>
    <row r="279" spans="3:15" x14ac:dyDescent="0.25">
      <c r="C279" s="16" t="str">
        <f>IF(OR(A279="",AND(COUNTIF(K279:N279,B279)=0,K279&lt;&gt;"")),"",IFERROR(VLOOKUP(I279,'Caractéristique types de bagues'!A:B,2,FALSE),""))</f>
        <v/>
      </c>
      <c r="D279" s="16" t="str">
        <f>IF(OR(A279="",AND(COUNTIF(K279:N279,B279)=0,K279&lt;&gt;"")),"",IFERROR(VLOOKUP(I279,'Caractéristique types de bagues'!A:G,7,FALSE),""))</f>
        <v/>
      </c>
      <c r="E279" s="16" t="str">
        <f>IF(OR(A279="",AND(COUNTIF(K279:N279,B279)=0,K279&lt;&gt;"")),"",IFERROR(VLOOKUP(O279,'Référenciel tailles de bague'!F:H,3,FALSE),""))</f>
        <v/>
      </c>
      <c r="F279" s="1" t="str">
        <f>IF(A279="","",IFERROR(VLOOKUP(A279,'Référenciel tailles de bague'!B:C,2,FALSE),"!! code espèce inconnu !!"))</f>
        <v/>
      </c>
      <c r="I279" s="13" t="str">
        <f>IF(A279="","",IF(AND(COUNTIF(K279:N279,B279)=0,K279&lt;&gt;""),"!! Préciser une catégorie parmi :",IFERROR(VLOOKUP(O279,'Référenciel tailles de bague'!F:G,2,FALSE),"")))</f>
        <v/>
      </c>
      <c r="J279" s="14" t="str">
        <f>IF(AND(COUNTIF(K279:N279,B279)=0,K279&lt;&gt;""),CONCATENATE("   ",K279,"     ",L279,"     ",M279,"     ",N279),IFERROR(IF(VLOOKUP(O279,'Référenciel tailles de bague'!F:I,4,FALSE)=0,"",VLOOKUP(O279,'Référenciel tailles de bague'!F:I,4,FALSE)),""))</f>
        <v/>
      </c>
      <c r="K279" s="9" t="str">
        <f>IF($A279="","",IFERROR(IF(VLOOKUP(A279,'Référenciel tailles de bague'!B:E,4,FALSE)=0,"",VLOOKUP(A279,'Référenciel tailles de bague'!B:E,4,FALSE)),""))</f>
        <v/>
      </c>
      <c r="L279" s="9" t="str">
        <f t="array" ref="L279">IF($A279="","",IFERROR(INDEX('Référenciel tailles de bague'!$E:$E,SMALL(IF('Référenciel tailles de bague'!$B:$B=$A279,ROW('Référenciel tailles de bague'!$B:$B)),2)),""))</f>
        <v/>
      </c>
      <c r="M279" s="9" t="str">
        <f t="array" ref="M279">IF($A279="","",IFERROR(INDEX('Référenciel tailles de bague'!$E:$E,SMALL(IF('Référenciel tailles de bague'!$B:$B=$A279,ROW('Référenciel tailles de bague'!$B:$B)),3)),""))</f>
        <v/>
      </c>
      <c r="N279" s="9" t="str">
        <f t="array" ref="N279">IF($A279="","",IFERROR(INDEX('Référenciel tailles de bague'!$E:$E,SMALL(IF('Référenciel tailles de bague'!$B:$B=$A279,ROW('Référenciel tailles de bague'!$B:$B)),4)),""))</f>
        <v/>
      </c>
      <c r="O279" s="9" t="str">
        <f t="shared" si="4"/>
        <v/>
      </c>
    </row>
    <row r="280" spans="3:15" x14ac:dyDescent="0.25">
      <c r="C280" s="16" t="str">
        <f>IF(OR(A280="",AND(COUNTIF(K280:N280,B280)=0,K280&lt;&gt;"")),"",IFERROR(VLOOKUP(I280,'Caractéristique types de bagues'!A:B,2,FALSE),""))</f>
        <v/>
      </c>
      <c r="D280" s="16" t="str">
        <f>IF(OR(A280="",AND(COUNTIF(K280:N280,B280)=0,K280&lt;&gt;"")),"",IFERROR(VLOOKUP(I280,'Caractéristique types de bagues'!A:G,7,FALSE),""))</f>
        <v/>
      </c>
      <c r="E280" s="16" t="str">
        <f>IF(OR(A280="",AND(COUNTIF(K280:N280,B280)=0,K280&lt;&gt;"")),"",IFERROR(VLOOKUP(O280,'Référenciel tailles de bague'!F:H,3,FALSE),""))</f>
        <v/>
      </c>
      <c r="F280" s="1" t="str">
        <f>IF(A280="","",IFERROR(VLOOKUP(A280,'Référenciel tailles de bague'!B:C,2,FALSE),"!! code espèce inconnu !!"))</f>
        <v/>
      </c>
      <c r="I280" s="13" t="str">
        <f>IF(A280="","",IF(AND(COUNTIF(K280:N280,B280)=0,K280&lt;&gt;""),"!! Préciser une catégorie parmi :",IFERROR(VLOOKUP(O280,'Référenciel tailles de bague'!F:G,2,FALSE),"")))</f>
        <v/>
      </c>
      <c r="J280" s="14" t="str">
        <f>IF(AND(COUNTIF(K280:N280,B280)=0,K280&lt;&gt;""),CONCATENATE("   ",K280,"     ",L280,"     ",M280,"     ",N280),IFERROR(IF(VLOOKUP(O280,'Référenciel tailles de bague'!F:I,4,FALSE)=0,"",VLOOKUP(O280,'Référenciel tailles de bague'!F:I,4,FALSE)),""))</f>
        <v/>
      </c>
      <c r="K280" s="9" t="str">
        <f>IF($A280="","",IFERROR(IF(VLOOKUP(A280,'Référenciel tailles de bague'!B:E,4,FALSE)=0,"",VLOOKUP(A280,'Référenciel tailles de bague'!B:E,4,FALSE)),""))</f>
        <v/>
      </c>
      <c r="L280" s="9" t="str">
        <f t="array" ref="L280">IF($A280="","",IFERROR(INDEX('Référenciel tailles de bague'!$E:$E,SMALL(IF('Référenciel tailles de bague'!$B:$B=$A280,ROW('Référenciel tailles de bague'!$B:$B)),2)),""))</f>
        <v/>
      </c>
      <c r="M280" s="9" t="str">
        <f t="array" ref="M280">IF($A280="","",IFERROR(INDEX('Référenciel tailles de bague'!$E:$E,SMALL(IF('Référenciel tailles de bague'!$B:$B=$A280,ROW('Référenciel tailles de bague'!$B:$B)),3)),""))</f>
        <v/>
      </c>
      <c r="N280" s="9" t="str">
        <f t="array" ref="N280">IF($A280="","",IFERROR(INDEX('Référenciel tailles de bague'!$E:$E,SMALL(IF('Référenciel tailles de bague'!$B:$B=$A280,ROW('Référenciel tailles de bague'!$B:$B)),4)),""))</f>
        <v/>
      </c>
      <c r="O280" s="9" t="str">
        <f t="shared" si="4"/>
        <v/>
      </c>
    </row>
    <row r="281" spans="3:15" x14ac:dyDescent="0.25">
      <c r="C281" s="16" t="str">
        <f>IF(OR(A281="",AND(COUNTIF(K281:N281,B281)=0,K281&lt;&gt;"")),"",IFERROR(VLOOKUP(I281,'Caractéristique types de bagues'!A:B,2,FALSE),""))</f>
        <v/>
      </c>
      <c r="D281" s="16" t="str">
        <f>IF(OR(A281="",AND(COUNTIF(K281:N281,B281)=0,K281&lt;&gt;"")),"",IFERROR(VLOOKUP(I281,'Caractéristique types de bagues'!A:G,7,FALSE),""))</f>
        <v/>
      </c>
      <c r="E281" s="16" t="str">
        <f>IF(OR(A281="",AND(COUNTIF(K281:N281,B281)=0,K281&lt;&gt;"")),"",IFERROR(VLOOKUP(O281,'Référenciel tailles de bague'!F:H,3,FALSE),""))</f>
        <v/>
      </c>
      <c r="F281" s="1" t="str">
        <f>IF(A281="","",IFERROR(VLOOKUP(A281,'Référenciel tailles de bague'!B:C,2,FALSE),"!! code espèce inconnu !!"))</f>
        <v/>
      </c>
      <c r="I281" s="13" t="str">
        <f>IF(A281="","",IF(AND(COUNTIF(K281:N281,B281)=0,K281&lt;&gt;""),"!! Préciser une catégorie parmi :",IFERROR(VLOOKUP(O281,'Référenciel tailles de bague'!F:G,2,FALSE),"")))</f>
        <v/>
      </c>
      <c r="J281" s="14" t="str">
        <f>IF(AND(COUNTIF(K281:N281,B281)=0,K281&lt;&gt;""),CONCATENATE("   ",K281,"     ",L281,"     ",M281,"     ",N281),IFERROR(IF(VLOOKUP(O281,'Référenciel tailles de bague'!F:I,4,FALSE)=0,"",VLOOKUP(O281,'Référenciel tailles de bague'!F:I,4,FALSE)),""))</f>
        <v/>
      </c>
      <c r="K281" s="9" t="str">
        <f>IF($A281="","",IFERROR(IF(VLOOKUP(A281,'Référenciel tailles de bague'!B:E,4,FALSE)=0,"",VLOOKUP(A281,'Référenciel tailles de bague'!B:E,4,FALSE)),""))</f>
        <v/>
      </c>
      <c r="L281" s="9" t="str">
        <f t="array" ref="L281">IF($A281="","",IFERROR(INDEX('Référenciel tailles de bague'!$E:$E,SMALL(IF('Référenciel tailles de bague'!$B:$B=$A281,ROW('Référenciel tailles de bague'!$B:$B)),2)),""))</f>
        <v/>
      </c>
      <c r="M281" s="9" t="str">
        <f t="array" ref="M281">IF($A281="","",IFERROR(INDEX('Référenciel tailles de bague'!$E:$E,SMALL(IF('Référenciel tailles de bague'!$B:$B=$A281,ROW('Référenciel tailles de bague'!$B:$B)),3)),""))</f>
        <v/>
      </c>
      <c r="N281" s="9" t="str">
        <f t="array" ref="N281">IF($A281="","",IFERROR(INDEX('Référenciel tailles de bague'!$E:$E,SMALL(IF('Référenciel tailles de bague'!$B:$B=$A281,ROW('Référenciel tailles de bague'!$B:$B)),4)),""))</f>
        <v/>
      </c>
      <c r="O281" s="9" t="str">
        <f t="shared" si="4"/>
        <v/>
      </c>
    </row>
    <row r="282" spans="3:15" x14ac:dyDescent="0.25">
      <c r="C282" s="16" t="str">
        <f>IF(OR(A282="",AND(COUNTIF(K282:N282,B282)=0,K282&lt;&gt;"")),"",IFERROR(VLOOKUP(I282,'Caractéristique types de bagues'!A:B,2,FALSE),""))</f>
        <v/>
      </c>
      <c r="D282" s="16" t="str">
        <f>IF(OR(A282="",AND(COUNTIF(K282:N282,B282)=0,K282&lt;&gt;"")),"",IFERROR(VLOOKUP(I282,'Caractéristique types de bagues'!A:G,7,FALSE),""))</f>
        <v/>
      </c>
      <c r="E282" s="16" t="str">
        <f>IF(OR(A282="",AND(COUNTIF(K282:N282,B282)=0,K282&lt;&gt;"")),"",IFERROR(VLOOKUP(O282,'Référenciel tailles de bague'!F:H,3,FALSE),""))</f>
        <v/>
      </c>
      <c r="F282" s="1" t="str">
        <f>IF(A282="","",IFERROR(VLOOKUP(A282,'Référenciel tailles de bague'!B:C,2,FALSE),"!! code espèce inconnu !!"))</f>
        <v/>
      </c>
      <c r="I282" s="13" t="str">
        <f>IF(A282="","",IF(AND(COUNTIF(K282:N282,B282)=0,K282&lt;&gt;""),"!! Préciser une catégorie parmi :",IFERROR(VLOOKUP(O282,'Référenciel tailles de bague'!F:G,2,FALSE),"")))</f>
        <v/>
      </c>
      <c r="J282" s="14" t="str">
        <f>IF(AND(COUNTIF(K282:N282,B282)=0,K282&lt;&gt;""),CONCATENATE("   ",K282,"     ",L282,"     ",M282,"     ",N282),IFERROR(IF(VLOOKUP(O282,'Référenciel tailles de bague'!F:I,4,FALSE)=0,"",VLOOKUP(O282,'Référenciel tailles de bague'!F:I,4,FALSE)),""))</f>
        <v/>
      </c>
      <c r="K282" s="9" t="str">
        <f>IF($A282="","",IFERROR(IF(VLOOKUP(A282,'Référenciel tailles de bague'!B:E,4,FALSE)=0,"",VLOOKUP(A282,'Référenciel tailles de bague'!B:E,4,FALSE)),""))</f>
        <v/>
      </c>
      <c r="L282" s="9" t="str">
        <f t="array" ref="L282">IF($A282="","",IFERROR(INDEX('Référenciel tailles de bague'!$E:$E,SMALL(IF('Référenciel tailles de bague'!$B:$B=$A282,ROW('Référenciel tailles de bague'!$B:$B)),2)),""))</f>
        <v/>
      </c>
      <c r="M282" s="9" t="str">
        <f t="array" ref="M282">IF($A282="","",IFERROR(INDEX('Référenciel tailles de bague'!$E:$E,SMALL(IF('Référenciel tailles de bague'!$B:$B=$A282,ROW('Référenciel tailles de bague'!$B:$B)),3)),""))</f>
        <v/>
      </c>
      <c r="N282" s="9" t="str">
        <f t="array" ref="N282">IF($A282="","",IFERROR(INDEX('Référenciel tailles de bague'!$E:$E,SMALL(IF('Référenciel tailles de bague'!$B:$B=$A282,ROW('Référenciel tailles de bague'!$B:$B)),4)),""))</f>
        <v/>
      </c>
      <c r="O282" s="9" t="str">
        <f t="shared" si="4"/>
        <v/>
      </c>
    </row>
    <row r="283" spans="3:15" x14ac:dyDescent="0.25">
      <c r="C283" s="16" t="str">
        <f>IF(OR(A283="",AND(COUNTIF(K283:N283,B283)=0,K283&lt;&gt;"")),"",IFERROR(VLOOKUP(I283,'Caractéristique types de bagues'!A:B,2,FALSE),""))</f>
        <v/>
      </c>
      <c r="D283" s="16" t="str">
        <f>IF(OR(A283="",AND(COUNTIF(K283:N283,B283)=0,K283&lt;&gt;"")),"",IFERROR(VLOOKUP(I283,'Caractéristique types de bagues'!A:G,7,FALSE),""))</f>
        <v/>
      </c>
      <c r="E283" s="16" t="str">
        <f>IF(OR(A283="",AND(COUNTIF(K283:N283,B283)=0,K283&lt;&gt;"")),"",IFERROR(VLOOKUP(O283,'Référenciel tailles de bague'!F:H,3,FALSE),""))</f>
        <v/>
      </c>
      <c r="F283" s="1" t="str">
        <f>IF(A283="","",IFERROR(VLOOKUP(A283,'Référenciel tailles de bague'!B:C,2,FALSE),"!! code espèce inconnu !!"))</f>
        <v/>
      </c>
      <c r="I283" s="13" t="str">
        <f>IF(A283="","",IF(AND(COUNTIF(K283:N283,B283)=0,K283&lt;&gt;""),"!! Préciser une catégorie parmi :",IFERROR(VLOOKUP(O283,'Référenciel tailles de bague'!F:G,2,FALSE),"")))</f>
        <v/>
      </c>
      <c r="J283" s="14" t="str">
        <f>IF(AND(COUNTIF(K283:N283,B283)=0,K283&lt;&gt;""),CONCATENATE("   ",K283,"     ",L283,"     ",M283,"     ",N283),IFERROR(IF(VLOOKUP(O283,'Référenciel tailles de bague'!F:I,4,FALSE)=0,"",VLOOKUP(O283,'Référenciel tailles de bague'!F:I,4,FALSE)),""))</f>
        <v/>
      </c>
      <c r="K283" s="9" t="str">
        <f>IF($A283="","",IFERROR(IF(VLOOKUP(A283,'Référenciel tailles de bague'!B:E,4,FALSE)=0,"",VLOOKUP(A283,'Référenciel tailles de bague'!B:E,4,FALSE)),""))</f>
        <v/>
      </c>
      <c r="L283" s="9" t="str">
        <f t="array" ref="L283">IF($A283="","",IFERROR(INDEX('Référenciel tailles de bague'!$E:$E,SMALL(IF('Référenciel tailles de bague'!$B:$B=$A283,ROW('Référenciel tailles de bague'!$B:$B)),2)),""))</f>
        <v/>
      </c>
      <c r="M283" s="9" t="str">
        <f t="array" ref="M283">IF($A283="","",IFERROR(INDEX('Référenciel tailles de bague'!$E:$E,SMALL(IF('Référenciel tailles de bague'!$B:$B=$A283,ROW('Référenciel tailles de bague'!$B:$B)),3)),""))</f>
        <v/>
      </c>
      <c r="N283" s="9" t="str">
        <f t="array" ref="N283">IF($A283="","",IFERROR(INDEX('Référenciel tailles de bague'!$E:$E,SMALL(IF('Référenciel tailles de bague'!$B:$B=$A283,ROW('Référenciel tailles de bague'!$B:$B)),4)),""))</f>
        <v/>
      </c>
      <c r="O283" s="9" t="str">
        <f t="shared" si="4"/>
        <v/>
      </c>
    </row>
    <row r="284" spans="3:15" x14ac:dyDescent="0.25">
      <c r="C284" s="16" t="str">
        <f>IF(OR(A284="",AND(COUNTIF(K284:N284,B284)=0,K284&lt;&gt;"")),"",IFERROR(VLOOKUP(I284,'Caractéristique types de bagues'!A:B,2,FALSE),""))</f>
        <v/>
      </c>
      <c r="D284" s="16" t="str">
        <f>IF(OR(A284="",AND(COUNTIF(K284:N284,B284)=0,K284&lt;&gt;"")),"",IFERROR(VLOOKUP(I284,'Caractéristique types de bagues'!A:G,7,FALSE),""))</f>
        <v/>
      </c>
      <c r="E284" s="16" t="str">
        <f>IF(OR(A284="",AND(COUNTIF(K284:N284,B284)=0,K284&lt;&gt;"")),"",IFERROR(VLOOKUP(O284,'Référenciel tailles de bague'!F:H,3,FALSE),""))</f>
        <v/>
      </c>
      <c r="F284" s="1" t="str">
        <f>IF(A284="","",IFERROR(VLOOKUP(A284,'Référenciel tailles de bague'!B:C,2,FALSE),"!! code espèce inconnu !!"))</f>
        <v/>
      </c>
      <c r="I284" s="13" t="str">
        <f>IF(A284="","",IF(AND(COUNTIF(K284:N284,B284)=0,K284&lt;&gt;""),"!! Préciser une catégorie parmi :",IFERROR(VLOOKUP(O284,'Référenciel tailles de bague'!F:G,2,FALSE),"")))</f>
        <v/>
      </c>
      <c r="J284" s="14" t="str">
        <f>IF(AND(COUNTIF(K284:N284,B284)=0,K284&lt;&gt;""),CONCATENATE("   ",K284,"     ",L284,"     ",M284,"     ",N284),IFERROR(IF(VLOOKUP(O284,'Référenciel tailles de bague'!F:I,4,FALSE)=0,"",VLOOKUP(O284,'Référenciel tailles de bague'!F:I,4,FALSE)),""))</f>
        <v/>
      </c>
      <c r="K284" s="9" t="str">
        <f>IF($A284="","",IFERROR(IF(VLOOKUP(A284,'Référenciel tailles de bague'!B:E,4,FALSE)=0,"",VLOOKUP(A284,'Référenciel tailles de bague'!B:E,4,FALSE)),""))</f>
        <v/>
      </c>
      <c r="L284" s="9" t="str">
        <f t="array" ref="L284">IF($A284="","",IFERROR(INDEX('Référenciel tailles de bague'!$E:$E,SMALL(IF('Référenciel tailles de bague'!$B:$B=$A284,ROW('Référenciel tailles de bague'!$B:$B)),2)),""))</f>
        <v/>
      </c>
      <c r="M284" s="9" t="str">
        <f t="array" ref="M284">IF($A284="","",IFERROR(INDEX('Référenciel tailles de bague'!$E:$E,SMALL(IF('Référenciel tailles de bague'!$B:$B=$A284,ROW('Référenciel tailles de bague'!$B:$B)),3)),""))</f>
        <v/>
      </c>
      <c r="N284" s="9" t="str">
        <f t="array" ref="N284">IF($A284="","",IFERROR(INDEX('Référenciel tailles de bague'!$E:$E,SMALL(IF('Référenciel tailles de bague'!$B:$B=$A284,ROW('Référenciel tailles de bague'!$B:$B)),4)),""))</f>
        <v/>
      </c>
      <c r="O284" s="9" t="str">
        <f t="shared" si="4"/>
        <v/>
      </c>
    </row>
    <row r="285" spans="3:15" x14ac:dyDescent="0.25">
      <c r="C285" s="16" t="str">
        <f>IF(OR(A285="",AND(COUNTIF(K285:N285,B285)=0,K285&lt;&gt;"")),"",IFERROR(VLOOKUP(I285,'Caractéristique types de bagues'!A:B,2,FALSE),""))</f>
        <v/>
      </c>
      <c r="D285" s="16" t="str">
        <f>IF(OR(A285="",AND(COUNTIF(K285:N285,B285)=0,K285&lt;&gt;"")),"",IFERROR(VLOOKUP(I285,'Caractéristique types de bagues'!A:G,7,FALSE),""))</f>
        <v/>
      </c>
      <c r="E285" s="16" t="str">
        <f>IF(OR(A285="",AND(COUNTIF(K285:N285,B285)=0,K285&lt;&gt;"")),"",IFERROR(VLOOKUP(O285,'Référenciel tailles de bague'!F:H,3,FALSE),""))</f>
        <v/>
      </c>
      <c r="F285" s="1" t="str">
        <f>IF(A285="","",IFERROR(VLOOKUP(A285,'Référenciel tailles de bague'!B:C,2,FALSE),"!! code espèce inconnu !!"))</f>
        <v/>
      </c>
      <c r="I285" s="13" t="str">
        <f>IF(A285="","",IF(AND(COUNTIF(K285:N285,B285)=0,K285&lt;&gt;""),"!! Préciser une catégorie parmi :",IFERROR(VLOOKUP(O285,'Référenciel tailles de bague'!F:G,2,FALSE),"")))</f>
        <v/>
      </c>
      <c r="J285" s="14" t="str">
        <f>IF(AND(COUNTIF(K285:N285,B285)=0,K285&lt;&gt;""),CONCATENATE("   ",K285,"     ",L285,"     ",M285,"     ",N285),IFERROR(IF(VLOOKUP(O285,'Référenciel tailles de bague'!F:I,4,FALSE)=0,"",VLOOKUP(O285,'Référenciel tailles de bague'!F:I,4,FALSE)),""))</f>
        <v/>
      </c>
      <c r="K285" s="9" t="str">
        <f>IF($A285="","",IFERROR(IF(VLOOKUP(A285,'Référenciel tailles de bague'!B:E,4,FALSE)=0,"",VLOOKUP(A285,'Référenciel tailles de bague'!B:E,4,FALSE)),""))</f>
        <v/>
      </c>
      <c r="L285" s="9" t="str">
        <f t="array" ref="L285">IF($A285="","",IFERROR(INDEX('Référenciel tailles de bague'!$E:$E,SMALL(IF('Référenciel tailles de bague'!$B:$B=$A285,ROW('Référenciel tailles de bague'!$B:$B)),2)),""))</f>
        <v/>
      </c>
      <c r="M285" s="9" t="str">
        <f t="array" ref="M285">IF($A285="","",IFERROR(INDEX('Référenciel tailles de bague'!$E:$E,SMALL(IF('Référenciel tailles de bague'!$B:$B=$A285,ROW('Référenciel tailles de bague'!$B:$B)),3)),""))</f>
        <v/>
      </c>
      <c r="N285" s="9" t="str">
        <f t="array" ref="N285">IF($A285="","",IFERROR(INDEX('Référenciel tailles de bague'!$E:$E,SMALL(IF('Référenciel tailles de bague'!$B:$B=$A285,ROW('Référenciel tailles de bague'!$B:$B)),4)),""))</f>
        <v/>
      </c>
      <c r="O285" s="9" t="str">
        <f t="shared" si="4"/>
        <v/>
      </c>
    </row>
    <row r="286" spans="3:15" x14ac:dyDescent="0.25">
      <c r="C286" s="16" t="str">
        <f>IF(OR(A286="",AND(COUNTIF(K286:N286,B286)=0,K286&lt;&gt;"")),"",IFERROR(VLOOKUP(I286,'Caractéristique types de bagues'!A:B,2,FALSE),""))</f>
        <v/>
      </c>
      <c r="D286" s="16" t="str">
        <f>IF(OR(A286="",AND(COUNTIF(K286:N286,B286)=0,K286&lt;&gt;"")),"",IFERROR(VLOOKUP(I286,'Caractéristique types de bagues'!A:G,7,FALSE),""))</f>
        <v/>
      </c>
      <c r="E286" s="16" t="str">
        <f>IF(OR(A286="",AND(COUNTIF(K286:N286,B286)=0,K286&lt;&gt;"")),"",IFERROR(VLOOKUP(O286,'Référenciel tailles de bague'!F:H,3,FALSE),""))</f>
        <v/>
      </c>
      <c r="F286" s="1" t="str">
        <f>IF(A286="","",IFERROR(VLOOKUP(A286,'Référenciel tailles de bague'!B:C,2,FALSE),"!! code espèce inconnu !!"))</f>
        <v/>
      </c>
      <c r="I286" s="13" t="str">
        <f>IF(A286="","",IF(AND(COUNTIF(K286:N286,B286)=0,K286&lt;&gt;""),"!! Préciser une catégorie parmi :",IFERROR(VLOOKUP(O286,'Référenciel tailles de bague'!F:G,2,FALSE),"")))</f>
        <v/>
      </c>
      <c r="J286" s="14" t="str">
        <f>IF(AND(COUNTIF(K286:N286,B286)=0,K286&lt;&gt;""),CONCATENATE("   ",K286,"     ",L286,"     ",M286,"     ",N286),IFERROR(IF(VLOOKUP(O286,'Référenciel tailles de bague'!F:I,4,FALSE)=0,"",VLOOKUP(O286,'Référenciel tailles de bague'!F:I,4,FALSE)),""))</f>
        <v/>
      </c>
      <c r="K286" s="9" t="str">
        <f>IF($A286="","",IFERROR(IF(VLOOKUP(A286,'Référenciel tailles de bague'!B:E,4,FALSE)=0,"",VLOOKUP(A286,'Référenciel tailles de bague'!B:E,4,FALSE)),""))</f>
        <v/>
      </c>
      <c r="L286" s="9" t="str">
        <f t="array" ref="L286">IF($A286="","",IFERROR(INDEX('Référenciel tailles de bague'!$E:$E,SMALL(IF('Référenciel tailles de bague'!$B:$B=$A286,ROW('Référenciel tailles de bague'!$B:$B)),2)),""))</f>
        <v/>
      </c>
      <c r="M286" s="9" t="str">
        <f t="array" ref="M286">IF($A286="","",IFERROR(INDEX('Référenciel tailles de bague'!$E:$E,SMALL(IF('Référenciel tailles de bague'!$B:$B=$A286,ROW('Référenciel tailles de bague'!$B:$B)),3)),""))</f>
        <v/>
      </c>
      <c r="N286" s="9" t="str">
        <f t="array" ref="N286">IF($A286="","",IFERROR(INDEX('Référenciel tailles de bague'!$E:$E,SMALL(IF('Référenciel tailles de bague'!$B:$B=$A286,ROW('Référenciel tailles de bague'!$B:$B)),4)),""))</f>
        <v/>
      </c>
      <c r="O286" s="9" t="str">
        <f t="shared" si="4"/>
        <v/>
      </c>
    </row>
    <row r="287" spans="3:15" x14ac:dyDescent="0.25">
      <c r="C287" s="16" t="str">
        <f>IF(OR(A287="",AND(COUNTIF(K287:N287,B287)=0,K287&lt;&gt;"")),"",IFERROR(VLOOKUP(I287,'Caractéristique types de bagues'!A:B,2,FALSE),""))</f>
        <v/>
      </c>
      <c r="D287" s="16" t="str">
        <f>IF(OR(A287="",AND(COUNTIF(K287:N287,B287)=0,K287&lt;&gt;"")),"",IFERROR(VLOOKUP(I287,'Caractéristique types de bagues'!A:G,7,FALSE),""))</f>
        <v/>
      </c>
      <c r="E287" s="16" t="str">
        <f>IF(OR(A287="",AND(COUNTIF(K287:N287,B287)=0,K287&lt;&gt;"")),"",IFERROR(VLOOKUP(O287,'Référenciel tailles de bague'!F:H,3,FALSE),""))</f>
        <v/>
      </c>
      <c r="F287" s="1" t="str">
        <f>IF(A287="","",IFERROR(VLOOKUP(A287,'Référenciel tailles de bague'!B:C,2,FALSE),"!! code espèce inconnu !!"))</f>
        <v/>
      </c>
      <c r="I287" s="13" t="str">
        <f>IF(A287="","",IF(AND(COUNTIF(K287:N287,B287)=0,K287&lt;&gt;""),"!! Préciser une catégorie parmi :",IFERROR(VLOOKUP(O287,'Référenciel tailles de bague'!F:G,2,FALSE),"")))</f>
        <v/>
      </c>
      <c r="J287" s="14" t="str">
        <f>IF(AND(COUNTIF(K287:N287,B287)=0,K287&lt;&gt;""),CONCATENATE("   ",K287,"     ",L287,"     ",M287,"     ",N287),IFERROR(IF(VLOOKUP(O287,'Référenciel tailles de bague'!F:I,4,FALSE)=0,"",VLOOKUP(O287,'Référenciel tailles de bague'!F:I,4,FALSE)),""))</f>
        <v/>
      </c>
      <c r="K287" s="9" t="str">
        <f>IF($A287="","",IFERROR(IF(VLOOKUP(A287,'Référenciel tailles de bague'!B:E,4,FALSE)=0,"",VLOOKUP(A287,'Référenciel tailles de bague'!B:E,4,FALSE)),""))</f>
        <v/>
      </c>
      <c r="L287" s="9" t="str">
        <f t="array" ref="L287">IF($A287="","",IFERROR(INDEX('Référenciel tailles de bague'!$E:$E,SMALL(IF('Référenciel tailles de bague'!$B:$B=$A287,ROW('Référenciel tailles de bague'!$B:$B)),2)),""))</f>
        <v/>
      </c>
      <c r="M287" s="9" t="str">
        <f t="array" ref="M287">IF($A287="","",IFERROR(INDEX('Référenciel tailles de bague'!$E:$E,SMALL(IF('Référenciel tailles de bague'!$B:$B=$A287,ROW('Référenciel tailles de bague'!$B:$B)),3)),""))</f>
        <v/>
      </c>
      <c r="N287" s="9" t="str">
        <f t="array" ref="N287">IF($A287="","",IFERROR(INDEX('Référenciel tailles de bague'!$E:$E,SMALL(IF('Référenciel tailles de bague'!$B:$B=$A287,ROW('Référenciel tailles de bague'!$B:$B)),4)),""))</f>
        <v/>
      </c>
      <c r="O287" s="9" t="str">
        <f t="shared" si="4"/>
        <v/>
      </c>
    </row>
    <row r="288" spans="3:15" x14ac:dyDescent="0.25">
      <c r="C288" s="16" t="str">
        <f>IF(OR(A288="",AND(COUNTIF(K288:N288,B288)=0,K288&lt;&gt;"")),"",IFERROR(VLOOKUP(I288,'Caractéristique types de bagues'!A:B,2,FALSE),""))</f>
        <v/>
      </c>
      <c r="D288" s="16" t="str">
        <f>IF(OR(A288="",AND(COUNTIF(K288:N288,B288)=0,K288&lt;&gt;"")),"",IFERROR(VLOOKUP(I288,'Caractéristique types de bagues'!A:G,7,FALSE),""))</f>
        <v/>
      </c>
      <c r="E288" s="16" t="str">
        <f>IF(OR(A288="",AND(COUNTIF(K288:N288,B288)=0,K288&lt;&gt;"")),"",IFERROR(VLOOKUP(O288,'Référenciel tailles de bague'!F:H,3,FALSE),""))</f>
        <v/>
      </c>
      <c r="F288" s="1" t="str">
        <f>IF(A288="","",IFERROR(VLOOKUP(A288,'Référenciel tailles de bague'!B:C,2,FALSE),"!! code espèce inconnu !!"))</f>
        <v/>
      </c>
      <c r="I288" s="13" t="str">
        <f>IF(A288="","",IF(AND(COUNTIF(K288:N288,B288)=0,K288&lt;&gt;""),"!! Préciser une catégorie parmi :",IFERROR(VLOOKUP(O288,'Référenciel tailles de bague'!F:G,2,FALSE),"")))</f>
        <v/>
      </c>
      <c r="J288" s="14" t="str">
        <f>IF(AND(COUNTIF(K288:N288,B288)=0,K288&lt;&gt;""),CONCATENATE("   ",K288,"     ",L288,"     ",M288,"     ",N288),IFERROR(IF(VLOOKUP(O288,'Référenciel tailles de bague'!F:I,4,FALSE)=0,"",VLOOKUP(O288,'Référenciel tailles de bague'!F:I,4,FALSE)),""))</f>
        <v/>
      </c>
      <c r="K288" s="9" t="str">
        <f>IF($A288="","",IFERROR(IF(VLOOKUP(A288,'Référenciel tailles de bague'!B:E,4,FALSE)=0,"",VLOOKUP(A288,'Référenciel tailles de bague'!B:E,4,FALSE)),""))</f>
        <v/>
      </c>
      <c r="L288" s="9" t="str">
        <f t="array" ref="L288">IF($A288="","",IFERROR(INDEX('Référenciel tailles de bague'!$E:$E,SMALL(IF('Référenciel tailles de bague'!$B:$B=$A288,ROW('Référenciel tailles de bague'!$B:$B)),2)),""))</f>
        <v/>
      </c>
      <c r="M288" s="9" t="str">
        <f t="array" ref="M288">IF($A288="","",IFERROR(INDEX('Référenciel tailles de bague'!$E:$E,SMALL(IF('Référenciel tailles de bague'!$B:$B=$A288,ROW('Référenciel tailles de bague'!$B:$B)),3)),""))</f>
        <v/>
      </c>
      <c r="N288" s="9" t="str">
        <f t="array" ref="N288">IF($A288="","",IFERROR(INDEX('Référenciel tailles de bague'!$E:$E,SMALL(IF('Référenciel tailles de bague'!$B:$B=$A288,ROW('Référenciel tailles de bague'!$B:$B)),4)),""))</f>
        <v/>
      </c>
      <c r="O288" s="9" t="str">
        <f t="shared" si="4"/>
        <v/>
      </c>
    </row>
    <row r="289" spans="3:15" x14ac:dyDescent="0.25">
      <c r="C289" s="16" t="str">
        <f>IF(OR(A289="",AND(COUNTIF(K289:N289,B289)=0,K289&lt;&gt;"")),"",IFERROR(VLOOKUP(I289,'Caractéristique types de bagues'!A:B,2,FALSE),""))</f>
        <v/>
      </c>
      <c r="D289" s="16" t="str">
        <f>IF(OR(A289="",AND(COUNTIF(K289:N289,B289)=0,K289&lt;&gt;"")),"",IFERROR(VLOOKUP(I289,'Caractéristique types de bagues'!A:G,7,FALSE),""))</f>
        <v/>
      </c>
      <c r="E289" s="16" t="str">
        <f>IF(OR(A289="",AND(COUNTIF(K289:N289,B289)=0,K289&lt;&gt;"")),"",IFERROR(VLOOKUP(O289,'Référenciel tailles de bague'!F:H,3,FALSE),""))</f>
        <v/>
      </c>
      <c r="F289" s="1" t="str">
        <f>IF(A289="","",IFERROR(VLOOKUP(A289,'Référenciel tailles de bague'!B:C,2,FALSE),"!! code espèce inconnu !!"))</f>
        <v/>
      </c>
      <c r="I289" s="13" t="str">
        <f>IF(A289="","",IF(AND(COUNTIF(K289:N289,B289)=0,K289&lt;&gt;""),"!! Préciser une catégorie parmi :",IFERROR(VLOOKUP(O289,'Référenciel tailles de bague'!F:G,2,FALSE),"")))</f>
        <v/>
      </c>
      <c r="J289" s="14" t="str">
        <f>IF(AND(COUNTIF(K289:N289,B289)=0,K289&lt;&gt;""),CONCATENATE("   ",K289,"     ",L289,"     ",M289,"     ",N289),IFERROR(IF(VLOOKUP(O289,'Référenciel tailles de bague'!F:I,4,FALSE)=0,"",VLOOKUP(O289,'Référenciel tailles de bague'!F:I,4,FALSE)),""))</f>
        <v/>
      </c>
      <c r="K289" s="9" t="str">
        <f>IF($A289="","",IFERROR(IF(VLOOKUP(A289,'Référenciel tailles de bague'!B:E,4,FALSE)=0,"",VLOOKUP(A289,'Référenciel tailles de bague'!B:E,4,FALSE)),""))</f>
        <v/>
      </c>
      <c r="L289" s="9" t="str">
        <f t="array" ref="L289">IF($A289="","",IFERROR(INDEX('Référenciel tailles de bague'!$E:$E,SMALL(IF('Référenciel tailles de bague'!$B:$B=$A289,ROW('Référenciel tailles de bague'!$B:$B)),2)),""))</f>
        <v/>
      </c>
      <c r="M289" s="9" t="str">
        <f t="array" ref="M289">IF($A289="","",IFERROR(INDEX('Référenciel tailles de bague'!$E:$E,SMALL(IF('Référenciel tailles de bague'!$B:$B=$A289,ROW('Référenciel tailles de bague'!$B:$B)),3)),""))</f>
        <v/>
      </c>
      <c r="N289" s="9" t="str">
        <f t="array" ref="N289">IF($A289="","",IFERROR(INDEX('Référenciel tailles de bague'!$E:$E,SMALL(IF('Référenciel tailles de bague'!$B:$B=$A289,ROW('Référenciel tailles de bague'!$B:$B)),4)),""))</f>
        <v/>
      </c>
      <c r="O289" s="9" t="str">
        <f t="shared" si="4"/>
        <v/>
      </c>
    </row>
    <row r="290" spans="3:15" x14ac:dyDescent="0.25">
      <c r="C290" s="16" t="str">
        <f>IF(OR(A290="",AND(COUNTIF(K290:N290,B290)=0,K290&lt;&gt;"")),"",IFERROR(VLOOKUP(I290,'Caractéristique types de bagues'!A:B,2,FALSE),""))</f>
        <v/>
      </c>
      <c r="D290" s="16" t="str">
        <f>IF(OR(A290="",AND(COUNTIF(K290:N290,B290)=0,K290&lt;&gt;"")),"",IFERROR(VLOOKUP(I290,'Caractéristique types de bagues'!A:G,7,FALSE),""))</f>
        <v/>
      </c>
      <c r="E290" s="16" t="str">
        <f>IF(OR(A290="",AND(COUNTIF(K290:N290,B290)=0,K290&lt;&gt;"")),"",IFERROR(VLOOKUP(O290,'Référenciel tailles de bague'!F:H,3,FALSE),""))</f>
        <v/>
      </c>
      <c r="F290" s="1" t="str">
        <f>IF(A290="","",IFERROR(VLOOKUP(A290,'Référenciel tailles de bague'!B:C,2,FALSE),"!! code espèce inconnu !!"))</f>
        <v/>
      </c>
      <c r="I290" s="13" t="str">
        <f>IF(A290="","",IF(AND(COUNTIF(K290:N290,B290)=0,K290&lt;&gt;""),"!! Préciser une catégorie parmi :",IFERROR(VLOOKUP(O290,'Référenciel tailles de bague'!F:G,2,FALSE),"")))</f>
        <v/>
      </c>
      <c r="J290" s="14" t="str">
        <f>IF(AND(COUNTIF(K290:N290,B290)=0,K290&lt;&gt;""),CONCATENATE("   ",K290,"     ",L290,"     ",M290,"     ",N290),IFERROR(IF(VLOOKUP(O290,'Référenciel tailles de bague'!F:I,4,FALSE)=0,"",VLOOKUP(O290,'Référenciel tailles de bague'!F:I,4,FALSE)),""))</f>
        <v/>
      </c>
      <c r="K290" s="9" t="str">
        <f>IF($A290="","",IFERROR(IF(VLOOKUP(A290,'Référenciel tailles de bague'!B:E,4,FALSE)=0,"",VLOOKUP(A290,'Référenciel tailles de bague'!B:E,4,FALSE)),""))</f>
        <v/>
      </c>
      <c r="L290" s="9" t="str">
        <f t="array" ref="L290">IF($A290="","",IFERROR(INDEX('Référenciel tailles de bague'!$E:$E,SMALL(IF('Référenciel tailles de bague'!$B:$B=$A290,ROW('Référenciel tailles de bague'!$B:$B)),2)),""))</f>
        <v/>
      </c>
      <c r="M290" s="9" t="str">
        <f t="array" ref="M290">IF($A290="","",IFERROR(INDEX('Référenciel tailles de bague'!$E:$E,SMALL(IF('Référenciel tailles de bague'!$B:$B=$A290,ROW('Référenciel tailles de bague'!$B:$B)),3)),""))</f>
        <v/>
      </c>
      <c r="N290" s="9" t="str">
        <f t="array" ref="N290">IF($A290="","",IFERROR(INDEX('Référenciel tailles de bague'!$E:$E,SMALL(IF('Référenciel tailles de bague'!$B:$B=$A290,ROW('Référenciel tailles de bague'!$B:$B)),4)),""))</f>
        <v/>
      </c>
      <c r="O290" s="9" t="str">
        <f t="shared" si="4"/>
        <v/>
      </c>
    </row>
    <row r="291" spans="3:15" x14ac:dyDescent="0.25">
      <c r="C291" s="16" t="str">
        <f>IF(OR(A291="",AND(COUNTIF(K291:N291,B291)=0,K291&lt;&gt;"")),"",IFERROR(VLOOKUP(I291,'Caractéristique types de bagues'!A:B,2,FALSE),""))</f>
        <v/>
      </c>
      <c r="D291" s="16" t="str">
        <f>IF(OR(A291="",AND(COUNTIF(K291:N291,B291)=0,K291&lt;&gt;"")),"",IFERROR(VLOOKUP(I291,'Caractéristique types de bagues'!A:G,7,FALSE),""))</f>
        <v/>
      </c>
      <c r="E291" s="16" t="str">
        <f>IF(OR(A291="",AND(COUNTIF(K291:N291,B291)=0,K291&lt;&gt;"")),"",IFERROR(VLOOKUP(O291,'Référenciel tailles de bague'!F:H,3,FALSE),""))</f>
        <v/>
      </c>
      <c r="F291" s="1" t="str">
        <f>IF(A291="","",IFERROR(VLOOKUP(A291,'Référenciel tailles de bague'!B:C,2,FALSE),"!! code espèce inconnu !!"))</f>
        <v/>
      </c>
      <c r="I291" s="13" t="str">
        <f>IF(A291="","",IF(AND(COUNTIF(K291:N291,B291)=0,K291&lt;&gt;""),"!! Préciser une catégorie parmi :",IFERROR(VLOOKUP(O291,'Référenciel tailles de bague'!F:G,2,FALSE),"")))</f>
        <v/>
      </c>
      <c r="J291" s="14" t="str">
        <f>IF(AND(COUNTIF(K291:N291,B291)=0,K291&lt;&gt;""),CONCATENATE("   ",K291,"     ",L291,"     ",M291,"     ",N291),IFERROR(IF(VLOOKUP(O291,'Référenciel tailles de bague'!F:I,4,FALSE)=0,"",VLOOKUP(O291,'Référenciel tailles de bague'!F:I,4,FALSE)),""))</f>
        <v/>
      </c>
      <c r="K291" s="9" t="str">
        <f>IF($A291="","",IFERROR(IF(VLOOKUP(A291,'Référenciel tailles de bague'!B:E,4,FALSE)=0,"",VLOOKUP(A291,'Référenciel tailles de bague'!B:E,4,FALSE)),""))</f>
        <v/>
      </c>
      <c r="L291" s="9" t="str">
        <f t="array" ref="L291">IF($A291="","",IFERROR(INDEX('Référenciel tailles de bague'!$E:$E,SMALL(IF('Référenciel tailles de bague'!$B:$B=$A291,ROW('Référenciel tailles de bague'!$B:$B)),2)),""))</f>
        <v/>
      </c>
      <c r="M291" s="9" t="str">
        <f t="array" ref="M291">IF($A291="","",IFERROR(INDEX('Référenciel tailles de bague'!$E:$E,SMALL(IF('Référenciel tailles de bague'!$B:$B=$A291,ROW('Référenciel tailles de bague'!$B:$B)),3)),""))</f>
        <v/>
      </c>
      <c r="N291" s="9" t="str">
        <f t="array" ref="N291">IF($A291="","",IFERROR(INDEX('Référenciel tailles de bague'!$E:$E,SMALL(IF('Référenciel tailles de bague'!$B:$B=$A291,ROW('Référenciel tailles de bague'!$B:$B)),4)),""))</f>
        <v/>
      </c>
      <c r="O291" s="9" t="str">
        <f t="shared" si="4"/>
        <v/>
      </c>
    </row>
    <row r="292" spans="3:15" x14ac:dyDescent="0.25">
      <c r="C292" s="16" t="str">
        <f>IF(OR(A292="",AND(COUNTIF(K292:N292,B292)=0,K292&lt;&gt;"")),"",IFERROR(VLOOKUP(I292,'Caractéristique types de bagues'!A:B,2,FALSE),""))</f>
        <v/>
      </c>
      <c r="D292" s="16" t="str">
        <f>IF(OR(A292="",AND(COUNTIF(K292:N292,B292)=0,K292&lt;&gt;"")),"",IFERROR(VLOOKUP(I292,'Caractéristique types de bagues'!A:G,7,FALSE),""))</f>
        <v/>
      </c>
      <c r="E292" s="16" t="str">
        <f>IF(OR(A292="",AND(COUNTIF(K292:N292,B292)=0,K292&lt;&gt;"")),"",IFERROR(VLOOKUP(O292,'Référenciel tailles de bague'!F:H,3,FALSE),""))</f>
        <v/>
      </c>
      <c r="F292" s="1" t="str">
        <f>IF(A292="","",IFERROR(VLOOKUP(A292,'Référenciel tailles de bague'!B:C,2,FALSE),"!! code espèce inconnu !!"))</f>
        <v/>
      </c>
      <c r="I292" s="13" t="str">
        <f>IF(A292="","",IF(AND(COUNTIF(K292:N292,B292)=0,K292&lt;&gt;""),"!! Préciser une catégorie parmi :",IFERROR(VLOOKUP(O292,'Référenciel tailles de bague'!F:G,2,FALSE),"")))</f>
        <v/>
      </c>
      <c r="J292" s="14" t="str">
        <f>IF(AND(COUNTIF(K292:N292,B292)=0,K292&lt;&gt;""),CONCATENATE("   ",K292,"     ",L292,"     ",M292,"     ",N292),IFERROR(IF(VLOOKUP(O292,'Référenciel tailles de bague'!F:I,4,FALSE)=0,"",VLOOKUP(O292,'Référenciel tailles de bague'!F:I,4,FALSE)),""))</f>
        <v/>
      </c>
      <c r="K292" s="9" t="str">
        <f>IF($A292="","",IFERROR(IF(VLOOKUP(A292,'Référenciel tailles de bague'!B:E,4,FALSE)=0,"",VLOOKUP(A292,'Référenciel tailles de bague'!B:E,4,FALSE)),""))</f>
        <v/>
      </c>
      <c r="L292" s="9" t="str">
        <f t="array" ref="L292">IF($A292="","",IFERROR(INDEX('Référenciel tailles de bague'!$E:$E,SMALL(IF('Référenciel tailles de bague'!$B:$B=$A292,ROW('Référenciel tailles de bague'!$B:$B)),2)),""))</f>
        <v/>
      </c>
      <c r="M292" s="9" t="str">
        <f t="array" ref="M292">IF($A292="","",IFERROR(INDEX('Référenciel tailles de bague'!$E:$E,SMALL(IF('Référenciel tailles de bague'!$B:$B=$A292,ROW('Référenciel tailles de bague'!$B:$B)),3)),""))</f>
        <v/>
      </c>
      <c r="N292" s="9" t="str">
        <f t="array" ref="N292">IF($A292="","",IFERROR(INDEX('Référenciel tailles de bague'!$E:$E,SMALL(IF('Référenciel tailles de bague'!$B:$B=$A292,ROW('Référenciel tailles de bague'!$B:$B)),4)),""))</f>
        <v/>
      </c>
      <c r="O292" s="9" t="str">
        <f t="shared" si="4"/>
        <v/>
      </c>
    </row>
    <row r="293" spans="3:15" x14ac:dyDescent="0.25">
      <c r="C293" s="16" t="str">
        <f>IF(OR(A293="",AND(COUNTIF(K293:N293,B293)=0,K293&lt;&gt;"")),"",IFERROR(VLOOKUP(I293,'Caractéristique types de bagues'!A:B,2,FALSE),""))</f>
        <v/>
      </c>
      <c r="D293" s="16" t="str">
        <f>IF(OR(A293="",AND(COUNTIF(K293:N293,B293)=0,K293&lt;&gt;"")),"",IFERROR(VLOOKUP(I293,'Caractéristique types de bagues'!A:G,7,FALSE),""))</f>
        <v/>
      </c>
      <c r="E293" s="16" t="str">
        <f>IF(OR(A293="",AND(COUNTIF(K293:N293,B293)=0,K293&lt;&gt;"")),"",IFERROR(VLOOKUP(O293,'Référenciel tailles de bague'!F:H,3,FALSE),""))</f>
        <v/>
      </c>
      <c r="F293" s="1" t="str">
        <f>IF(A293="","",IFERROR(VLOOKUP(A293,'Référenciel tailles de bague'!B:C,2,FALSE),"!! code espèce inconnu !!"))</f>
        <v/>
      </c>
      <c r="I293" s="13" t="str">
        <f>IF(A293="","",IF(AND(COUNTIF(K293:N293,B293)=0,K293&lt;&gt;""),"!! Préciser une catégorie parmi :",IFERROR(VLOOKUP(O293,'Référenciel tailles de bague'!F:G,2,FALSE),"")))</f>
        <v/>
      </c>
      <c r="J293" s="14" t="str">
        <f>IF(AND(COUNTIF(K293:N293,B293)=0,K293&lt;&gt;""),CONCATENATE("   ",K293,"     ",L293,"     ",M293,"     ",N293),IFERROR(IF(VLOOKUP(O293,'Référenciel tailles de bague'!F:I,4,FALSE)=0,"",VLOOKUP(O293,'Référenciel tailles de bague'!F:I,4,FALSE)),""))</f>
        <v/>
      </c>
      <c r="K293" s="9" t="str">
        <f>IF($A293="","",IFERROR(IF(VLOOKUP(A293,'Référenciel tailles de bague'!B:E,4,FALSE)=0,"",VLOOKUP(A293,'Référenciel tailles de bague'!B:E,4,FALSE)),""))</f>
        <v/>
      </c>
      <c r="L293" s="9" t="str">
        <f t="array" ref="L293">IF($A293="","",IFERROR(INDEX('Référenciel tailles de bague'!$E:$E,SMALL(IF('Référenciel tailles de bague'!$B:$B=$A293,ROW('Référenciel tailles de bague'!$B:$B)),2)),""))</f>
        <v/>
      </c>
      <c r="M293" s="9" t="str">
        <f t="array" ref="M293">IF($A293="","",IFERROR(INDEX('Référenciel tailles de bague'!$E:$E,SMALL(IF('Référenciel tailles de bague'!$B:$B=$A293,ROW('Référenciel tailles de bague'!$B:$B)),3)),""))</f>
        <v/>
      </c>
      <c r="N293" s="9" t="str">
        <f t="array" ref="N293">IF($A293="","",IFERROR(INDEX('Référenciel tailles de bague'!$E:$E,SMALL(IF('Référenciel tailles de bague'!$B:$B=$A293,ROW('Référenciel tailles de bague'!$B:$B)),4)),""))</f>
        <v/>
      </c>
      <c r="O293" s="9" t="str">
        <f t="shared" si="4"/>
        <v/>
      </c>
    </row>
    <row r="294" spans="3:15" x14ac:dyDescent="0.25">
      <c r="C294" s="16" t="str">
        <f>IF(OR(A294="",AND(COUNTIF(K294:N294,B294)=0,K294&lt;&gt;"")),"",IFERROR(VLOOKUP(I294,'Caractéristique types de bagues'!A:B,2,FALSE),""))</f>
        <v/>
      </c>
      <c r="D294" s="16" t="str">
        <f>IF(OR(A294="",AND(COUNTIF(K294:N294,B294)=0,K294&lt;&gt;"")),"",IFERROR(VLOOKUP(I294,'Caractéristique types de bagues'!A:G,7,FALSE),""))</f>
        <v/>
      </c>
      <c r="E294" s="16" t="str">
        <f>IF(OR(A294="",AND(COUNTIF(K294:N294,B294)=0,K294&lt;&gt;"")),"",IFERROR(VLOOKUP(O294,'Référenciel tailles de bague'!F:H,3,FALSE),""))</f>
        <v/>
      </c>
      <c r="F294" s="1" t="str">
        <f>IF(A294="","",IFERROR(VLOOKUP(A294,'Référenciel tailles de bague'!B:C,2,FALSE),"!! code espèce inconnu !!"))</f>
        <v/>
      </c>
      <c r="I294" s="13" t="str">
        <f>IF(A294="","",IF(AND(COUNTIF(K294:N294,B294)=0,K294&lt;&gt;""),"!! Préciser une catégorie parmi :",IFERROR(VLOOKUP(O294,'Référenciel tailles de bague'!F:G,2,FALSE),"")))</f>
        <v/>
      </c>
      <c r="J294" s="14" t="str">
        <f>IF(AND(COUNTIF(K294:N294,B294)=0,K294&lt;&gt;""),CONCATENATE("   ",K294,"     ",L294,"     ",M294,"     ",N294),IFERROR(IF(VLOOKUP(O294,'Référenciel tailles de bague'!F:I,4,FALSE)=0,"",VLOOKUP(O294,'Référenciel tailles de bague'!F:I,4,FALSE)),""))</f>
        <v/>
      </c>
      <c r="K294" s="9" t="str">
        <f>IF($A294="","",IFERROR(IF(VLOOKUP(A294,'Référenciel tailles de bague'!B:E,4,FALSE)=0,"",VLOOKUP(A294,'Référenciel tailles de bague'!B:E,4,FALSE)),""))</f>
        <v/>
      </c>
      <c r="L294" s="9" t="str">
        <f t="array" ref="L294">IF($A294="","",IFERROR(INDEX('Référenciel tailles de bague'!$E:$E,SMALL(IF('Référenciel tailles de bague'!$B:$B=$A294,ROW('Référenciel tailles de bague'!$B:$B)),2)),""))</f>
        <v/>
      </c>
      <c r="M294" s="9" t="str">
        <f t="array" ref="M294">IF($A294="","",IFERROR(INDEX('Référenciel tailles de bague'!$E:$E,SMALL(IF('Référenciel tailles de bague'!$B:$B=$A294,ROW('Référenciel tailles de bague'!$B:$B)),3)),""))</f>
        <v/>
      </c>
      <c r="N294" s="9" t="str">
        <f t="array" ref="N294">IF($A294="","",IFERROR(INDEX('Référenciel tailles de bague'!$E:$E,SMALL(IF('Référenciel tailles de bague'!$B:$B=$A294,ROW('Référenciel tailles de bague'!$B:$B)),4)),""))</f>
        <v/>
      </c>
      <c r="O294" s="9" t="str">
        <f t="shared" si="4"/>
        <v/>
      </c>
    </row>
    <row r="295" spans="3:15" x14ac:dyDescent="0.25">
      <c r="C295" s="16" t="str">
        <f>IF(OR(A295="",AND(COUNTIF(K295:N295,B295)=0,K295&lt;&gt;"")),"",IFERROR(VLOOKUP(I295,'Caractéristique types de bagues'!A:B,2,FALSE),""))</f>
        <v/>
      </c>
      <c r="D295" s="16" t="str">
        <f>IF(OR(A295="",AND(COUNTIF(K295:N295,B295)=0,K295&lt;&gt;"")),"",IFERROR(VLOOKUP(I295,'Caractéristique types de bagues'!A:G,7,FALSE),""))</f>
        <v/>
      </c>
      <c r="E295" s="16" t="str">
        <f>IF(OR(A295="",AND(COUNTIF(K295:N295,B295)=0,K295&lt;&gt;"")),"",IFERROR(VLOOKUP(O295,'Référenciel tailles de bague'!F:H,3,FALSE),""))</f>
        <v/>
      </c>
      <c r="F295" s="1" t="str">
        <f>IF(A295="","",IFERROR(VLOOKUP(A295,'Référenciel tailles de bague'!B:C,2,FALSE),"!! code espèce inconnu !!"))</f>
        <v/>
      </c>
      <c r="I295" s="13" t="str">
        <f>IF(A295="","",IF(AND(COUNTIF(K295:N295,B295)=0,K295&lt;&gt;""),"!! Préciser une catégorie parmi :",IFERROR(VLOOKUP(O295,'Référenciel tailles de bague'!F:G,2,FALSE),"")))</f>
        <v/>
      </c>
      <c r="J295" s="14" t="str">
        <f>IF(AND(COUNTIF(K295:N295,B295)=0,K295&lt;&gt;""),CONCATENATE("   ",K295,"     ",L295,"     ",M295,"     ",N295),IFERROR(IF(VLOOKUP(O295,'Référenciel tailles de bague'!F:I,4,FALSE)=0,"",VLOOKUP(O295,'Référenciel tailles de bague'!F:I,4,FALSE)),""))</f>
        <v/>
      </c>
      <c r="K295" s="9" t="str">
        <f>IF($A295="","",IFERROR(IF(VLOOKUP(A295,'Référenciel tailles de bague'!B:E,4,FALSE)=0,"",VLOOKUP(A295,'Référenciel tailles de bague'!B:E,4,FALSE)),""))</f>
        <v/>
      </c>
      <c r="L295" s="9" t="str">
        <f t="array" ref="L295">IF($A295="","",IFERROR(INDEX('Référenciel tailles de bague'!$E:$E,SMALL(IF('Référenciel tailles de bague'!$B:$B=$A295,ROW('Référenciel tailles de bague'!$B:$B)),2)),""))</f>
        <v/>
      </c>
      <c r="M295" s="9" t="str">
        <f t="array" ref="M295">IF($A295="","",IFERROR(INDEX('Référenciel tailles de bague'!$E:$E,SMALL(IF('Référenciel tailles de bague'!$B:$B=$A295,ROW('Référenciel tailles de bague'!$B:$B)),3)),""))</f>
        <v/>
      </c>
      <c r="N295" s="9" t="str">
        <f t="array" ref="N295">IF($A295="","",IFERROR(INDEX('Référenciel tailles de bague'!$E:$E,SMALL(IF('Référenciel tailles de bague'!$B:$B=$A295,ROW('Référenciel tailles de bague'!$B:$B)),4)),""))</f>
        <v/>
      </c>
      <c r="O295" s="9" t="str">
        <f t="shared" si="4"/>
        <v/>
      </c>
    </row>
    <row r="296" spans="3:15" x14ac:dyDescent="0.25">
      <c r="C296" s="16" t="str">
        <f>IF(OR(A296="",AND(COUNTIF(K296:N296,B296)=0,K296&lt;&gt;"")),"",IFERROR(VLOOKUP(I296,'Caractéristique types de bagues'!A:B,2,FALSE),""))</f>
        <v/>
      </c>
      <c r="D296" s="16" t="str">
        <f>IF(OR(A296="",AND(COUNTIF(K296:N296,B296)=0,K296&lt;&gt;"")),"",IFERROR(VLOOKUP(I296,'Caractéristique types de bagues'!A:G,7,FALSE),""))</f>
        <v/>
      </c>
      <c r="E296" s="16" t="str">
        <f>IF(OR(A296="",AND(COUNTIF(K296:N296,B296)=0,K296&lt;&gt;"")),"",IFERROR(VLOOKUP(O296,'Référenciel tailles de bague'!F:H,3,FALSE),""))</f>
        <v/>
      </c>
      <c r="F296" s="1" t="str">
        <f>IF(A296="","",IFERROR(VLOOKUP(A296,'Référenciel tailles de bague'!B:C,2,FALSE),"!! code espèce inconnu !!"))</f>
        <v/>
      </c>
      <c r="I296" s="13" t="str">
        <f>IF(A296="","",IF(AND(COUNTIF(K296:N296,B296)=0,K296&lt;&gt;""),"!! Préciser une catégorie parmi :",IFERROR(VLOOKUP(O296,'Référenciel tailles de bague'!F:G,2,FALSE),"")))</f>
        <v/>
      </c>
      <c r="J296" s="14" t="str">
        <f>IF(AND(COUNTIF(K296:N296,B296)=0,K296&lt;&gt;""),CONCATENATE("   ",K296,"     ",L296,"     ",M296,"     ",N296),IFERROR(IF(VLOOKUP(O296,'Référenciel tailles de bague'!F:I,4,FALSE)=0,"",VLOOKUP(O296,'Référenciel tailles de bague'!F:I,4,FALSE)),""))</f>
        <v/>
      </c>
      <c r="K296" s="9" t="str">
        <f>IF($A296="","",IFERROR(IF(VLOOKUP(A296,'Référenciel tailles de bague'!B:E,4,FALSE)=0,"",VLOOKUP(A296,'Référenciel tailles de bague'!B:E,4,FALSE)),""))</f>
        <v/>
      </c>
      <c r="L296" s="9" t="str">
        <f t="array" ref="L296">IF($A296="","",IFERROR(INDEX('Référenciel tailles de bague'!$E:$E,SMALL(IF('Référenciel tailles de bague'!$B:$B=$A296,ROW('Référenciel tailles de bague'!$B:$B)),2)),""))</f>
        <v/>
      </c>
      <c r="M296" s="9" t="str">
        <f t="array" ref="M296">IF($A296="","",IFERROR(INDEX('Référenciel tailles de bague'!$E:$E,SMALL(IF('Référenciel tailles de bague'!$B:$B=$A296,ROW('Référenciel tailles de bague'!$B:$B)),3)),""))</f>
        <v/>
      </c>
      <c r="N296" s="9" t="str">
        <f t="array" ref="N296">IF($A296="","",IFERROR(INDEX('Référenciel tailles de bague'!$E:$E,SMALL(IF('Référenciel tailles de bague'!$B:$B=$A296,ROW('Référenciel tailles de bague'!$B:$B)),4)),""))</f>
        <v/>
      </c>
      <c r="O296" s="9" t="str">
        <f t="shared" si="4"/>
        <v/>
      </c>
    </row>
    <row r="297" spans="3:15" x14ac:dyDescent="0.25">
      <c r="C297" s="16" t="str">
        <f>IF(OR(A297="",AND(COUNTIF(K297:N297,B297)=0,K297&lt;&gt;"")),"",IFERROR(VLOOKUP(I297,'Caractéristique types de bagues'!A:B,2,FALSE),""))</f>
        <v/>
      </c>
      <c r="D297" s="16" t="str">
        <f>IF(OR(A297="",AND(COUNTIF(K297:N297,B297)=0,K297&lt;&gt;"")),"",IFERROR(VLOOKUP(I297,'Caractéristique types de bagues'!A:G,7,FALSE),""))</f>
        <v/>
      </c>
      <c r="E297" s="16" t="str">
        <f>IF(OR(A297="",AND(COUNTIF(K297:N297,B297)=0,K297&lt;&gt;"")),"",IFERROR(VLOOKUP(O297,'Référenciel tailles de bague'!F:H,3,FALSE),""))</f>
        <v/>
      </c>
      <c r="F297" s="1" t="str">
        <f>IF(A297="","",IFERROR(VLOOKUP(A297,'Référenciel tailles de bague'!B:C,2,FALSE),"!! code espèce inconnu !!"))</f>
        <v/>
      </c>
      <c r="I297" s="13" t="str">
        <f>IF(A297="","",IF(AND(COUNTIF(K297:N297,B297)=0,K297&lt;&gt;""),"!! Préciser une catégorie parmi :",IFERROR(VLOOKUP(O297,'Référenciel tailles de bague'!F:G,2,FALSE),"")))</f>
        <v/>
      </c>
      <c r="J297" s="14" t="str">
        <f>IF(AND(COUNTIF(K297:N297,B297)=0,K297&lt;&gt;""),CONCATENATE("   ",K297,"     ",L297,"     ",M297,"     ",N297),IFERROR(IF(VLOOKUP(O297,'Référenciel tailles de bague'!F:I,4,FALSE)=0,"",VLOOKUP(O297,'Référenciel tailles de bague'!F:I,4,FALSE)),""))</f>
        <v/>
      </c>
      <c r="K297" s="9" t="str">
        <f>IF($A297="","",IFERROR(IF(VLOOKUP(A297,'Référenciel tailles de bague'!B:E,4,FALSE)=0,"",VLOOKUP(A297,'Référenciel tailles de bague'!B:E,4,FALSE)),""))</f>
        <v/>
      </c>
      <c r="L297" s="9" t="str">
        <f t="array" ref="L297">IF($A297="","",IFERROR(INDEX('Référenciel tailles de bague'!$E:$E,SMALL(IF('Référenciel tailles de bague'!$B:$B=$A297,ROW('Référenciel tailles de bague'!$B:$B)),2)),""))</f>
        <v/>
      </c>
      <c r="M297" s="9" t="str">
        <f t="array" ref="M297">IF($A297="","",IFERROR(INDEX('Référenciel tailles de bague'!$E:$E,SMALL(IF('Référenciel tailles de bague'!$B:$B=$A297,ROW('Référenciel tailles de bague'!$B:$B)),3)),""))</f>
        <v/>
      </c>
      <c r="N297" s="9" t="str">
        <f t="array" ref="N297">IF($A297="","",IFERROR(INDEX('Référenciel tailles de bague'!$E:$E,SMALL(IF('Référenciel tailles de bague'!$B:$B=$A297,ROW('Référenciel tailles de bague'!$B:$B)),4)),""))</f>
        <v/>
      </c>
      <c r="O297" s="9" t="str">
        <f t="shared" si="4"/>
        <v/>
      </c>
    </row>
    <row r="298" spans="3:15" x14ac:dyDescent="0.25">
      <c r="C298" s="16" t="str">
        <f>IF(OR(A298="",AND(COUNTIF(K298:N298,B298)=0,K298&lt;&gt;"")),"",IFERROR(VLOOKUP(I298,'Caractéristique types de bagues'!A:B,2,FALSE),""))</f>
        <v/>
      </c>
      <c r="D298" s="16" t="str">
        <f>IF(OR(A298="",AND(COUNTIF(K298:N298,B298)=0,K298&lt;&gt;"")),"",IFERROR(VLOOKUP(I298,'Caractéristique types de bagues'!A:G,7,FALSE),""))</f>
        <v/>
      </c>
      <c r="E298" s="16" t="str">
        <f>IF(OR(A298="",AND(COUNTIF(K298:N298,B298)=0,K298&lt;&gt;"")),"",IFERROR(VLOOKUP(O298,'Référenciel tailles de bague'!F:H,3,FALSE),""))</f>
        <v/>
      </c>
      <c r="F298" s="1" t="str">
        <f>IF(A298="","",IFERROR(VLOOKUP(A298,'Référenciel tailles de bague'!B:C,2,FALSE),"!! code espèce inconnu !!"))</f>
        <v/>
      </c>
      <c r="I298" s="13" t="str">
        <f>IF(A298="","",IF(AND(COUNTIF(K298:N298,B298)=0,K298&lt;&gt;""),"!! Préciser une catégorie parmi :",IFERROR(VLOOKUP(O298,'Référenciel tailles de bague'!F:G,2,FALSE),"")))</f>
        <v/>
      </c>
      <c r="J298" s="14" t="str">
        <f>IF(AND(COUNTIF(K298:N298,B298)=0,K298&lt;&gt;""),CONCATENATE("   ",K298,"     ",L298,"     ",M298,"     ",N298),IFERROR(IF(VLOOKUP(O298,'Référenciel tailles de bague'!F:I,4,FALSE)=0,"",VLOOKUP(O298,'Référenciel tailles de bague'!F:I,4,FALSE)),""))</f>
        <v/>
      </c>
      <c r="K298" s="9" t="str">
        <f>IF($A298="","",IFERROR(IF(VLOOKUP(A298,'Référenciel tailles de bague'!B:E,4,FALSE)=0,"",VLOOKUP(A298,'Référenciel tailles de bague'!B:E,4,FALSE)),""))</f>
        <v/>
      </c>
      <c r="L298" s="9" t="str">
        <f t="array" ref="L298">IF($A298="","",IFERROR(INDEX('Référenciel tailles de bague'!$E:$E,SMALL(IF('Référenciel tailles de bague'!$B:$B=$A298,ROW('Référenciel tailles de bague'!$B:$B)),2)),""))</f>
        <v/>
      </c>
      <c r="M298" s="9" t="str">
        <f t="array" ref="M298">IF($A298="","",IFERROR(INDEX('Référenciel tailles de bague'!$E:$E,SMALL(IF('Référenciel tailles de bague'!$B:$B=$A298,ROW('Référenciel tailles de bague'!$B:$B)),3)),""))</f>
        <v/>
      </c>
      <c r="N298" s="9" t="str">
        <f t="array" ref="N298">IF($A298="","",IFERROR(INDEX('Référenciel tailles de bague'!$E:$E,SMALL(IF('Référenciel tailles de bague'!$B:$B=$A298,ROW('Référenciel tailles de bague'!$B:$B)),4)),""))</f>
        <v/>
      </c>
      <c r="O298" s="9" t="str">
        <f t="shared" si="4"/>
        <v/>
      </c>
    </row>
    <row r="299" spans="3:15" x14ac:dyDescent="0.25">
      <c r="C299" s="16" t="str">
        <f>IF(OR(A299="",AND(COUNTIF(K299:N299,B299)=0,K299&lt;&gt;"")),"",IFERROR(VLOOKUP(I299,'Caractéristique types de bagues'!A:B,2,FALSE),""))</f>
        <v/>
      </c>
      <c r="D299" s="16" t="str">
        <f>IF(OR(A299="",AND(COUNTIF(K299:N299,B299)=0,K299&lt;&gt;"")),"",IFERROR(VLOOKUP(I299,'Caractéristique types de bagues'!A:G,7,FALSE),""))</f>
        <v/>
      </c>
      <c r="E299" s="16" t="str">
        <f>IF(OR(A299="",AND(COUNTIF(K299:N299,B299)=0,K299&lt;&gt;"")),"",IFERROR(VLOOKUP(O299,'Référenciel tailles de bague'!F:H,3,FALSE),""))</f>
        <v/>
      </c>
      <c r="F299" s="1" t="str">
        <f>IF(A299="","",IFERROR(VLOOKUP(A299,'Référenciel tailles de bague'!B:C,2,FALSE),"!! code espèce inconnu !!"))</f>
        <v/>
      </c>
      <c r="I299" s="13" t="str">
        <f>IF(A299="","",IF(AND(COUNTIF(K299:N299,B299)=0,K299&lt;&gt;""),"!! Préciser une catégorie parmi :",IFERROR(VLOOKUP(O299,'Référenciel tailles de bague'!F:G,2,FALSE),"")))</f>
        <v/>
      </c>
      <c r="J299" s="14" t="str">
        <f>IF(AND(COUNTIF(K299:N299,B299)=0,K299&lt;&gt;""),CONCATENATE("   ",K299,"     ",L299,"     ",M299,"     ",N299),IFERROR(IF(VLOOKUP(O299,'Référenciel tailles de bague'!F:I,4,FALSE)=0,"",VLOOKUP(O299,'Référenciel tailles de bague'!F:I,4,FALSE)),""))</f>
        <v/>
      </c>
      <c r="K299" s="9" t="str">
        <f>IF($A299="","",IFERROR(IF(VLOOKUP(A299,'Référenciel tailles de bague'!B:E,4,FALSE)=0,"",VLOOKUP(A299,'Référenciel tailles de bague'!B:E,4,FALSE)),""))</f>
        <v/>
      </c>
      <c r="L299" s="9" t="str">
        <f t="array" ref="L299">IF($A299="","",IFERROR(INDEX('Référenciel tailles de bague'!$E:$E,SMALL(IF('Référenciel tailles de bague'!$B:$B=$A299,ROW('Référenciel tailles de bague'!$B:$B)),2)),""))</f>
        <v/>
      </c>
      <c r="M299" s="9" t="str">
        <f t="array" ref="M299">IF($A299="","",IFERROR(INDEX('Référenciel tailles de bague'!$E:$E,SMALL(IF('Référenciel tailles de bague'!$B:$B=$A299,ROW('Référenciel tailles de bague'!$B:$B)),3)),""))</f>
        <v/>
      </c>
      <c r="N299" s="9" t="str">
        <f t="array" ref="N299">IF($A299="","",IFERROR(INDEX('Référenciel tailles de bague'!$E:$E,SMALL(IF('Référenciel tailles de bague'!$B:$B=$A299,ROW('Référenciel tailles de bague'!$B:$B)),4)),""))</f>
        <v/>
      </c>
      <c r="O299" s="9" t="str">
        <f t="shared" si="4"/>
        <v/>
      </c>
    </row>
    <row r="300" spans="3:15" x14ac:dyDescent="0.25">
      <c r="C300" s="16" t="str">
        <f>IF(OR(A300="",AND(COUNTIF(K300:N300,B300)=0,K300&lt;&gt;"")),"",IFERROR(VLOOKUP(I300,'Caractéristique types de bagues'!A:B,2,FALSE),""))</f>
        <v/>
      </c>
      <c r="D300" s="16" t="str">
        <f>IF(OR(A300="",AND(COUNTIF(K300:N300,B300)=0,K300&lt;&gt;"")),"",IFERROR(VLOOKUP(I300,'Caractéristique types de bagues'!A:G,7,FALSE),""))</f>
        <v/>
      </c>
      <c r="E300" s="16" t="str">
        <f>IF(OR(A300="",AND(COUNTIF(K300:N300,B300)=0,K300&lt;&gt;"")),"",IFERROR(VLOOKUP(O300,'Référenciel tailles de bague'!F:H,3,FALSE),""))</f>
        <v/>
      </c>
      <c r="F300" s="1" t="str">
        <f>IF(A300="","",IFERROR(VLOOKUP(A300,'Référenciel tailles de bague'!B:C,2,FALSE),"!! code espèce inconnu !!"))</f>
        <v/>
      </c>
      <c r="I300" s="13" t="str">
        <f>IF(A300="","",IF(AND(COUNTIF(K300:N300,B300)=0,K300&lt;&gt;""),"!! Préciser une catégorie parmi :",IFERROR(VLOOKUP(O300,'Référenciel tailles de bague'!F:G,2,FALSE),"")))</f>
        <v/>
      </c>
      <c r="J300" s="14" t="str">
        <f>IF(AND(COUNTIF(K300:N300,B300)=0,K300&lt;&gt;""),CONCATENATE("   ",K300,"     ",L300,"     ",M300,"     ",N300),IFERROR(IF(VLOOKUP(O300,'Référenciel tailles de bague'!F:I,4,FALSE)=0,"",VLOOKUP(O300,'Référenciel tailles de bague'!F:I,4,FALSE)),""))</f>
        <v/>
      </c>
      <c r="K300" s="9" t="str">
        <f>IF($A300="","",IFERROR(IF(VLOOKUP(A300,'Référenciel tailles de bague'!B:E,4,FALSE)=0,"",VLOOKUP(A300,'Référenciel tailles de bague'!B:E,4,FALSE)),""))</f>
        <v/>
      </c>
      <c r="L300" s="9" t="str">
        <f t="array" ref="L300">IF($A300="","",IFERROR(INDEX('Référenciel tailles de bague'!$E:$E,SMALL(IF('Référenciel tailles de bague'!$B:$B=$A300,ROW('Référenciel tailles de bague'!$B:$B)),2)),""))</f>
        <v/>
      </c>
      <c r="M300" s="9" t="str">
        <f t="array" ref="M300">IF($A300="","",IFERROR(INDEX('Référenciel tailles de bague'!$E:$E,SMALL(IF('Référenciel tailles de bague'!$B:$B=$A300,ROW('Référenciel tailles de bague'!$B:$B)),3)),""))</f>
        <v/>
      </c>
      <c r="N300" s="9" t="str">
        <f t="array" ref="N300">IF($A300="","",IFERROR(INDEX('Référenciel tailles de bague'!$E:$E,SMALL(IF('Référenciel tailles de bague'!$B:$B=$A300,ROW('Référenciel tailles de bague'!$B:$B)),4)),""))</f>
        <v/>
      </c>
      <c r="O300" s="9" t="str">
        <f t="shared" si="4"/>
        <v/>
      </c>
    </row>
    <row r="301" spans="3:15" x14ac:dyDescent="0.25">
      <c r="C301" s="16" t="str">
        <f>IF(OR(A301="",AND(COUNTIF(K301:N301,B301)=0,K301&lt;&gt;"")),"",IFERROR(VLOOKUP(I301,'Caractéristique types de bagues'!A:B,2,FALSE),""))</f>
        <v/>
      </c>
      <c r="D301" s="16" t="str">
        <f>IF(OR(A301="",AND(COUNTIF(K301:N301,B301)=0,K301&lt;&gt;"")),"",IFERROR(VLOOKUP(I301,'Caractéristique types de bagues'!A:G,7,FALSE),""))</f>
        <v/>
      </c>
      <c r="E301" s="16" t="str">
        <f>IF(OR(A301="",AND(COUNTIF(K301:N301,B301)=0,K301&lt;&gt;"")),"",IFERROR(VLOOKUP(O301,'Référenciel tailles de bague'!F:H,3,FALSE),""))</f>
        <v/>
      </c>
      <c r="F301" s="1" t="str">
        <f>IF(A301="","",IFERROR(VLOOKUP(A301,'Référenciel tailles de bague'!B:C,2,FALSE),"!! code espèce inconnu !!"))</f>
        <v/>
      </c>
      <c r="I301" s="13" t="str">
        <f>IF(A301="","",IF(AND(COUNTIF(K301:N301,B301)=0,K301&lt;&gt;""),"!! Préciser une catégorie parmi :",IFERROR(VLOOKUP(O301,'Référenciel tailles de bague'!F:G,2,FALSE),"")))</f>
        <v/>
      </c>
      <c r="J301" s="14" t="str">
        <f>IF(AND(COUNTIF(K301:N301,B301)=0,K301&lt;&gt;""),CONCATENATE("   ",K301,"     ",L301,"     ",M301,"     ",N301),IFERROR(IF(VLOOKUP(O301,'Référenciel tailles de bague'!F:I,4,FALSE)=0,"",VLOOKUP(O301,'Référenciel tailles de bague'!F:I,4,FALSE)),""))</f>
        <v/>
      </c>
      <c r="K301" s="9" t="str">
        <f>IF($A301="","",IFERROR(IF(VLOOKUP(A301,'Référenciel tailles de bague'!B:E,4,FALSE)=0,"",VLOOKUP(A301,'Référenciel tailles de bague'!B:E,4,FALSE)),""))</f>
        <v/>
      </c>
      <c r="L301" s="9" t="str">
        <f t="array" ref="L301">IF($A301="","",IFERROR(INDEX('Référenciel tailles de bague'!$E:$E,SMALL(IF('Référenciel tailles de bague'!$B:$B=$A301,ROW('Référenciel tailles de bague'!$B:$B)),2)),""))</f>
        <v/>
      </c>
      <c r="M301" s="9" t="str">
        <f t="array" ref="M301">IF($A301="","",IFERROR(INDEX('Référenciel tailles de bague'!$E:$E,SMALL(IF('Référenciel tailles de bague'!$B:$B=$A301,ROW('Référenciel tailles de bague'!$B:$B)),3)),""))</f>
        <v/>
      </c>
      <c r="N301" s="9" t="str">
        <f t="array" ref="N301">IF($A301="","",IFERROR(INDEX('Référenciel tailles de bague'!$E:$E,SMALL(IF('Référenciel tailles de bague'!$B:$B=$A301,ROW('Référenciel tailles de bague'!$B:$B)),4)),""))</f>
        <v/>
      </c>
      <c r="O301" s="9" t="str">
        <f t="shared" si="4"/>
        <v/>
      </c>
    </row>
    <row r="302" spans="3:15" x14ac:dyDescent="0.25">
      <c r="C302" s="16" t="str">
        <f>IF(OR(A302="",AND(COUNTIF(K302:N302,B302)=0,K302&lt;&gt;"")),"",IFERROR(VLOOKUP(I302,'Caractéristique types de bagues'!A:B,2,FALSE),""))</f>
        <v/>
      </c>
      <c r="D302" s="16" t="str">
        <f>IF(OR(A302="",AND(COUNTIF(K302:N302,B302)=0,K302&lt;&gt;"")),"",IFERROR(VLOOKUP(I302,'Caractéristique types de bagues'!A:G,7,FALSE),""))</f>
        <v/>
      </c>
      <c r="E302" s="16" t="str">
        <f>IF(OR(A302="",AND(COUNTIF(K302:N302,B302)=0,K302&lt;&gt;"")),"",IFERROR(VLOOKUP(O302,'Référenciel tailles de bague'!F:H,3,FALSE),""))</f>
        <v/>
      </c>
      <c r="F302" s="1" t="str">
        <f>IF(A302="","",IFERROR(VLOOKUP(A302,'Référenciel tailles de bague'!B:C,2,FALSE),"!! code espèce inconnu !!"))</f>
        <v/>
      </c>
      <c r="I302" s="13" t="str">
        <f>IF(A302="","",IF(AND(COUNTIF(K302:N302,B302)=0,K302&lt;&gt;""),"!! Préciser une catégorie parmi :",IFERROR(VLOOKUP(O302,'Référenciel tailles de bague'!F:G,2,FALSE),"")))</f>
        <v/>
      </c>
      <c r="J302" s="14" t="str">
        <f>IF(AND(COUNTIF(K302:N302,B302)=0,K302&lt;&gt;""),CONCATENATE("   ",K302,"     ",L302,"     ",M302,"     ",N302),IFERROR(IF(VLOOKUP(O302,'Référenciel tailles de bague'!F:I,4,FALSE)=0,"",VLOOKUP(O302,'Référenciel tailles de bague'!F:I,4,FALSE)),""))</f>
        <v/>
      </c>
      <c r="K302" s="9" t="str">
        <f>IF($A302="","",IFERROR(IF(VLOOKUP(A302,'Référenciel tailles de bague'!B:E,4,FALSE)=0,"",VLOOKUP(A302,'Référenciel tailles de bague'!B:E,4,FALSE)),""))</f>
        <v/>
      </c>
      <c r="L302" s="9" t="str">
        <f t="array" ref="L302">IF($A302="","",IFERROR(INDEX('Référenciel tailles de bague'!$E:$E,SMALL(IF('Référenciel tailles de bague'!$B:$B=$A302,ROW('Référenciel tailles de bague'!$B:$B)),2)),""))</f>
        <v/>
      </c>
      <c r="M302" s="9" t="str">
        <f t="array" ref="M302">IF($A302="","",IFERROR(INDEX('Référenciel tailles de bague'!$E:$E,SMALL(IF('Référenciel tailles de bague'!$B:$B=$A302,ROW('Référenciel tailles de bague'!$B:$B)),3)),""))</f>
        <v/>
      </c>
      <c r="N302" s="9" t="str">
        <f t="array" ref="N302">IF($A302="","",IFERROR(INDEX('Référenciel tailles de bague'!$E:$E,SMALL(IF('Référenciel tailles de bague'!$B:$B=$A302,ROW('Référenciel tailles de bague'!$B:$B)),4)),""))</f>
        <v/>
      </c>
      <c r="O302" s="9" t="str">
        <f t="shared" si="4"/>
        <v/>
      </c>
    </row>
    <row r="303" spans="3:15" x14ac:dyDescent="0.25">
      <c r="C303" s="16" t="str">
        <f>IF(OR(A303="",AND(COUNTIF(K303:N303,B303)=0,K303&lt;&gt;"")),"",IFERROR(VLOOKUP(I303,'Caractéristique types de bagues'!A:B,2,FALSE),""))</f>
        <v/>
      </c>
      <c r="D303" s="16" t="str">
        <f>IF(OR(A303="",AND(COUNTIF(K303:N303,B303)=0,K303&lt;&gt;"")),"",IFERROR(VLOOKUP(I303,'Caractéristique types de bagues'!A:G,7,FALSE),""))</f>
        <v/>
      </c>
      <c r="E303" s="16" t="str">
        <f>IF(OR(A303="",AND(COUNTIF(K303:N303,B303)=0,K303&lt;&gt;"")),"",IFERROR(VLOOKUP(O303,'Référenciel tailles de bague'!F:H,3,FALSE),""))</f>
        <v/>
      </c>
      <c r="F303" s="1" t="str">
        <f>IF(A303="","",IFERROR(VLOOKUP(A303,'Référenciel tailles de bague'!B:C,2,FALSE),"!! code espèce inconnu !!"))</f>
        <v/>
      </c>
      <c r="I303" s="13" t="str">
        <f>IF(A303="","",IF(AND(COUNTIF(K303:N303,B303)=0,K303&lt;&gt;""),"!! Préciser une catégorie parmi :",IFERROR(VLOOKUP(O303,'Référenciel tailles de bague'!F:G,2,FALSE),"")))</f>
        <v/>
      </c>
      <c r="J303" s="14" t="str">
        <f>IF(AND(COUNTIF(K303:N303,B303)=0,K303&lt;&gt;""),CONCATENATE("   ",K303,"     ",L303,"     ",M303,"     ",N303),IFERROR(IF(VLOOKUP(O303,'Référenciel tailles de bague'!F:I,4,FALSE)=0,"",VLOOKUP(O303,'Référenciel tailles de bague'!F:I,4,FALSE)),""))</f>
        <v/>
      </c>
      <c r="K303" s="9" t="str">
        <f>IF($A303="","",IFERROR(IF(VLOOKUP(A303,'Référenciel tailles de bague'!B:E,4,FALSE)=0,"",VLOOKUP(A303,'Référenciel tailles de bague'!B:E,4,FALSE)),""))</f>
        <v/>
      </c>
      <c r="L303" s="9" t="str">
        <f t="array" ref="L303">IF($A303="","",IFERROR(INDEX('Référenciel tailles de bague'!$E:$E,SMALL(IF('Référenciel tailles de bague'!$B:$B=$A303,ROW('Référenciel tailles de bague'!$B:$B)),2)),""))</f>
        <v/>
      </c>
      <c r="M303" s="9" t="str">
        <f t="array" ref="M303">IF($A303="","",IFERROR(INDEX('Référenciel tailles de bague'!$E:$E,SMALL(IF('Référenciel tailles de bague'!$B:$B=$A303,ROW('Référenciel tailles de bague'!$B:$B)),3)),""))</f>
        <v/>
      </c>
      <c r="N303" s="9" t="str">
        <f t="array" ref="N303">IF($A303="","",IFERROR(INDEX('Référenciel tailles de bague'!$E:$E,SMALL(IF('Référenciel tailles de bague'!$B:$B=$A303,ROW('Référenciel tailles de bague'!$B:$B)),4)),""))</f>
        <v/>
      </c>
      <c r="O303" s="9" t="str">
        <f t="shared" si="4"/>
        <v/>
      </c>
    </row>
    <row r="304" spans="3:15" x14ac:dyDescent="0.25">
      <c r="C304" s="16" t="str">
        <f>IF(OR(A304="",AND(COUNTIF(K304:N304,B304)=0,K304&lt;&gt;"")),"",IFERROR(VLOOKUP(I304,'Caractéristique types de bagues'!A:B,2,FALSE),""))</f>
        <v/>
      </c>
      <c r="D304" s="16" t="str">
        <f>IF(OR(A304="",AND(COUNTIF(K304:N304,B304)=0,K304&lt;&gt;"")),"",IFERROR(VLOOKUP(I304,'Caractéristique types de bagues'!A:G,7,FALSE),""))</f>
        <v/>
      </c>
      <c r="E304" s="16" t="str">
        <f>IF(OR(A304="",AND(COUNTIF(K304:N304,B304)=0,K304&lt;&gt;"")),"",IFERROR(VLOOKUP(O304,'Référenciel tailles de bague'!F:H,3,FALSE),""))</f>
        <v/>
      </c>
      <c r="F304" s="1" t="str">
        <f>IF(A304="","",IFERROR(VLOOKUP(A304,'Référenciel tailles de bague'!B:C,2,FALSE),"!! code espèce inconnu !!"))</f>
        <v/>
      </c>
      <c r="I304" s="13" t="str">
        <f>IF(A304="","",IF(AND(COUNTIF(K304:N304,B304)=0,K304&lt;&gt;""),"!! Préciser une catégorie parmi :",IFERROR(VLOOKUP(O304,'Référenciel tailles de bague'!F:G,2,FALSE),"")))</f>
        <v/>
      </c>
      <c r="J304" s="14" t="str">
        <f>IF(AND(COUNTIF(K304:N304,B304)=0,K304&lt;&gt;""),CONCATENATE("   ",K304,"     ",L304,"     ",M304,"     ",N304),IFERROR(IF(VLOOKUP(O304,'Référenciel tailles de bague'!F:I,4,FALSE)=0,"",VLOOKUP(O304,'Référenciel tailles de bague'!F:I,4,FALSE)),""))</f>
        <v/>
      </c>
      <c r="K304" s="9" t="str">
        <f>IF($A304="","",IFERROR(IF(VLOOKUP(A304,'Référenciel tailles de bague'!B:E,4,FALSE)=0,"",VLOOKUP(A304,'Référenciel tailles de bague'!B:E,4,FALSE)),""))</f>
        <v/>
      </c>
      <c r="L304" s="9" t="str">
        <f t="array" ref="L304">IF($A304="","",IFERROR(INDEX('Référenciel tailles de bague'!$E:$E,SMALL(IF('Référenciel tailles de bague'!$B:$B=$A304,ROW('Référenciel tailles de bague'!$B:$B)),2)),""))</f>
        <v/>
      </c>
      <c r="M304" s="9" t="str">
        <f t="array" ref="M304">IF($A304="","",IFERROR(INDEX('Référenciel tailles de bague'!$E:$E,SMALL(IF('Référenciel tailles de bague'!$B:$B=$A304,ROW('Référenciel tailles de bague'!$B:$B)),3)),""))</f>
        <v/>
      </c>
      <c r="N304" s="9" t="str">
        <f t="array" ref="N304">IF($A304="","",IFERROR(INDEX('Référenciel tailles de bague'!$E:$E,SMALL(IF('Référenciel tailles de bague'!$B:$B=$A304,ROW('Référenciel tailles de bague'!$B:$B)),4)),""))</f>
        <v/>
      </c>
      <c r="O304" s="9" t="str">
        <f t="shared" si="4"/>
        <v/>
      </c>
    </row>
    <row r="305" spans="3:15" x14ac:dyDescent="0.25">
      <c r="C305" s="16" t="str">
        <f>IF(OR(A305="",AND(COUNTIF(K305:N305,B305)=0,K305&lt;&gt;"")),"",IFERROR(VLOOKUP(I305,'Caractéristique types de bagues'!A:B,2,FALSE),""))</f>
        <v/>
      </c>
      <c r="D305" s="16" t="str">
        <f>IF(OR(A305="",AND(COUNTIF(K305:N305,B305)=0,K305&lt;&gt;"")),"",IFERROR(VLOOKUP(I305,'Caractéristique types de bagues'!A:G,7,FALSE),""))</f>
        <v/>
      </c>
      <c r="E305" s="16" t="str">
        <f>IF(OR(A305="",AND(COUNTIF(K305:N305,B305)=0,K305&lt;&gt;"")),"",IFERROR(VLOOKUP(O305,'Référenciel tailles de bague'!F:H,3,FALSE),""))</f>
        <v/>
      </c>
      <c r="F305" s="1" t="str">
        <f>IF(A305="","",IFERROR(VLOOKUP(A305,'Référenciel tailles de bague'!B:C,2,FALSE),"!! code espèce inconnu !!"))</f>
        <v/>
      </c>
      <c r="I305" s="13" t="str">
        <f>IF(A305="","",IF(AND(COUNTIF(K305:N305,B305)=0,K305&lt;&gt;""),"!! Préciser une catégorie parmi :",IFERROR(VLOOKUP(O305,'Référenciel tailles de bague'!F:G,2,FALSE),"")))</f>
        <v/>
      </c>
      <c r="J305" s="14" t="str">
        <f>IF(AND(COUNTIF(K305:N305,B305)=0,K305&lt;&gt;""),CONCATENATE("   ",K305,"     ",L305,"     ",M305,"     ",N305),IFERROR(IF(VLOOKUP(O305,'Référenciel tailles de bague'!F:I,4,FALSE)=0,"",VLOOKUP(O305,'Référenciel tailles de bague'!F:I,4,FALSE)),""))</f>
        <v/>
      </c>
      <c r="K305" s="9" t="str">
        <f>IF($A305="","",IFERROR(IF(VLOOKUP(A305,'Référenciel tailles de bague'!B:E,4,FALSE)=0,"",VLOOKUP(A305,'Référenciel tailles de bague'!B:E,4,FALSE)),""))</f>
        <v/>
      </c>
      <c r="L305" s="9" t="str">
        <f t="array" ref="L305">IF($A305="","",IFERROR(INDEX('Référenciel tailles de bague'!$E:$E,SMALL(IF('Référenciel tailles de bague'!$B:$B=$A305,ROW('Référenciel tailles de bague'!$B:$B)),2)),""))</f>
        <v/>
      </c>
      <c r="M305" s="9" t="str">
        <f t="array" ref="M305">IF($A305="","",IFERROR(INDEX('Référenciel tailles de bague'!$E:$E,SMALL(IF('Référenciel tailles de bague'!$B:$B=$A305,ROW('Référenciel tailles de bague'!$B:$B)),3)),""))</f>
        <v/>
      </c>
      <c r="N305" s="9" t="str">
        <f t="array" ref="N305">IF($A305="","",IFERROR(INDEX('Référenciel tailles de bague'!$E:$E,SMALL(IF('Référenciel tailles de bague'!$B:$B=$A305,ROW('Référenciel tailles de bague'!$B:$B)),4)),""))</f>
        <v/>
      </c>
      <c r="O305" s="9" t="str">
        <f t="shared" si="4"/>
        <v/>
      </c>
    </row>
    <row r="306" spans="3:15" x14ac:dyDescent="0.25">
      <c r="C306" s="16" t="str">
        <f>IF(OR(A306="",AND(COUNTIF(K306:N306,B306)=0,K306&lt;&gt;"")),"",IFERROR(VLOOKUP(I306,'Caractéristique types de bagues'!A:B,2,FALSE),""))</f>
        <v/>
      </c>
      <c r="D306" s="16" t="str">
        <f>IF(OR(A306="",AND(COUNTIF(K306:N306,B306)=0,K306&lt;&gt;"")),"",IFERROR(VLOOKUP(I306,'Caractéristique types de bagues'!A:G,7,FALSE),""))</f>
        <v/>
      </c>
      <c r="E306" s="16" t="str">
        <f>IF(OR(A306="",AND(COUNTIF(K306:N306,B306)=0,K306&lt;&gt;"")),"",IFERROR(VLOOKUP(O306,'Référenciel tailles de bague'!F:H,3,FALSE),""))</f>
        <v/>
      </c>
      <c r="F306" s="1" t="str">
        <f>IF(A306="","",IFERROR(VLOOKUP(A306,'Référenciel tailles de bague'!B:C,2,FALSE),"!! code espèce inconnu !!"))</f>
        <v/>
      </c>
      <c r="I306" s="13" t="str">
        <f>IF(A306="","",IF(AND(COUNTIF(K306:N306,B306)=0,K306&lt;&gt;""),"!! Préciser une catégorie parmi :",IFERROR(VLOOKUP(O306,'Référenciel tailles de bague'!F:G,2,FALSE),"")))</f>
        <v/>
      </c>
      <c r="J306" s="14" t="str">
        <f>IF(AND(COUNTIF(K306:N306,B306)=0,K306&lt;&gt;""),CONCATENATE("   ",K306,"     ",L306,"     ",M306,"     ",N306),IFERROR(IF(VLOOKUP(O306,'Référenciel tailles de bague'!F:I,4,FALSE)=0,"",VLOOKUP(O306,'Référenciel tailles de bague'!F:I,4,FALSE)),""))</f>
        <v/>
      </c>
      <c r="K306" s="9" t="str">
        <f>IF($A306="","",IFERROR(IF(VLOOKUP(A306,'Référenciel tailles de bague'!B:E,4,FALSE)=0,"",VLOOKUP(A306,'Référenciel tailles de bague'!B:E,4,FALSE)),""))</f>
        <v/>
      </c>
      <c r="L306" s="9" t="str">
        <f t="array" ref="L306">IF($A306="","",IFERROR(INDEX('Référenciel tailles de bague'!$E:$E,SMALL(IF('Référenciel tailles de bague'!$B:$B=$A306,ROW('Référenciel tailles de bague'!$B:$B)),2)),""))</f>
        <v/>
      </c>
      <c r="M306" s="9" t="str">
        <f t="array" ref="M306">IF($A306="","",IFERROR(INDEX('Référenciel tailles de bague'!$E:$E,SMALL(IF('Référenciel tailles de bague'!$B:$B=$A306,ROW('Référenciel tailles de bague'!$B:$B)),3)),""))</f>
        <v/>
      </c>
      <c r="N306" s="9" t="str">
        <f t="array" ref="N306">IF($A306="","",IFERROR(INDEX('Référenciel tailles de bague'!$E:$E,SMALL(IF('Référenciel tailles de bague'!$B:$B=$A306,ROW('Référenciel tailles de bague'!$B:$B)),4)),""))</f>
        <v/>
      </c>
      <c r="O306" s="9" t="str">
        <f t="shared" si="4"/>
        <v/>
      </c>
    </row>
    <row r="307" spans="3:15" x14ac:dyDescent="0.25">
      <c r="C307" s="16" t="str">
        <f>IF(OR(A307="",AND(COUNTIF(K307:N307,B307)=0,K307&lt;&gt;"")),"",IFERROR(VLOOKUP(I307,'Caractéristique types de bagues'!A:B,2,FALSE),""))</f>
        <v/>
      </c>
      <c r="D307" s="16" t="str">
        <f>IF(OR(A307="",AND(COUNTIF(K307:N307,B307)=0,K307&lt;&gt;"")),"",IFERROR(VLOOKUP(I307,'Caractéristique types de bagues'!A:G,7,FALSE),""))</f>
        <v/>
      </c>
      <c r="E307" s="16" t="str">
        <f>IF(OR(A307="",AND(COUNTIF(K307:N307,B307)=0,K307&lt;&gt;"")),"",IFERROR(VLOOKUP(O307,'Référenciel tailles de bague'!F:H,3,FALSE),""))</f>
        <v/>
      </c>
      <c r="F307" s="1" t="str">
        <f>IF(A307="","",IFERROR(VLOOKUP(A307,'Référenciel tailles de bague'!B:C,2,FALSE),"!! code espèce inconnu !!"))</f>
        <v/>
      </c>
      <c r="I307" s="13" t="str">
        <f>IF(A307="","",IF(AND(COUNTIF(K307:N307,B307)=0,K307&lt;&gt;""),"!! Préciser une catégorie parmi :",IFERROR(VLOOKUP(O307,'Référenciel tailles de bague'!F:G,2,FALSE),"")))</f>
        <v/>
      </c>
      <c r="J307" s="14" t="str">
        <f>IF(AND(COUNTIF(K307:N307,B307)=0,K307&lt;&gt;""),CONCATENATE("   ",K307,"     ",L307,"     ",M307,"     ",N307),IFERROR(IF(VLOOKUP(O307,'Référenciel tailles de bague'!F:I,4,FALSE)=0,"",VLOOKUP(O307,'Référenciel tailles de bague'!F:I,4,FALSE)),""))</f>
        <v/>
      </c>
      <c r="K307" s="9" t="str">
        <f>IF($A307="","",IFERROR(IF(VLOOKUP(A307,'Référenciel tailles de bague'!B:E,4,FALSE)=0,"",VLOOKUP(A307,'Référenciel tailles de bague'!B:E,4,FALSE)),""))</f>
        <v/>
      </c>
      <c r="L307" s="9" t="str">
        <f t="array" ref="L307">IF($A307="","",IFERROR(INDEX('Référenciel tailles de bague'!$E:$E,SMALL(IF('Référenciel tailles de bague'!$B:$B=$A307,ROW('Référenciel tailles de bague'!$B:$B)),2)),""))</f>
        <v/>
      </c>
      <c r="M307" s="9" t="str">
        <f t="array" ref="M307">IF($A307="","",IFERROR(INDEX('Référenciel tailles de bague'!$E:$E,SMALL(IF('Référenciel tailles de bague'!$B:$B=$A307,ROW('Référenciel tailles de bague'!$B:$B)),3)),""))</f>
        <v/>
      </c>
      <c r="N307" s="9" t="str">
        <f t="array" ref="N307">IF($A307="","",IFERROR(INDEX('Référenciel tailles de bague'!$E:$E,SMALL(IF('Référenciel tailles de bague'!$B:$B=$A307,ROW('Référenciel tailles de bague'!$B:$B)),4)),""))</f>
        <v/>
      </c>
      <c r="O307" s="9" t="str">
        <f t="shared" si="4"/>
        <v/>
      </c>
    </row>
    <row r="308" spans="3:15" x14ac:dyDescent="0.25">
      <c r="C308" s="16" t="str">
        <f>IF(OR(A308="",AND(COUNTIF(K308:N308,B308)=0,K308&lt;&gt;"")),"",IFERROR(VLOOKUP(I308,'Caractéristique types de bagues'!A:B,2,FALSE),""))</f>
        <v/>
      </c>
      <c r="D308" s="16" t="str">
        <f>IF(OR(A308="",AND(COUNTIF(K308:N308,B308)=0,K308&lt;&gt;"")),"",IFERROR(VLOOKUP(I308,'Caractéristique types de bagues'!A:G,7,FALSE),""))</f>
        <v/>
      </c>
      <c r="E308" s="16" t="str">
        <f>IF(OR(A308="",AND(COUNTIF(K308:N308,B308)=0,K308&lt;&gt;"")),"",IFERROR(VLOOKUP(O308,'Référenciel tailles de bague'!F:H,3,FALSE),""))</f>
        <v/>
      </c>
      <c r="F308" s="1" t="str">
        <f>IF(A308="","",IFERROR(VLOOKUP(A308,'Référenciel tailles de bague'!B:C,2,FALSE),"!! code espèce inconnu !!"))</f>
        <v/>
      </c>
      <c r="I308" s="13" t="str">
        <f>IF(A308="","",IF(AND(COUNTIF(K308:N308,B308)=0,K308&lt;&gt;""),"!! Préciser une catégorie parmi :",IFERROR(VLOOKUP(O308,'Référenciel tailles de bague'!F:G,2,FALSE),"")))</f>
        <v/>
      </c>
      <c r="J308" s="14" t="str">
        <f>IF(AND(COUNTIF(K308:N308,B308)=0,K308&lt;&gt;""),CONCATENATE("   ",K308,"     ",L308,"     ",M308,"     ",N308),IFERROR(IF(VLOOKUP(O308,'Référenciel tailles de bague'!F:I,4,FALSE)=0,"",VLOOKUP(O308,'Référenciel tailles de bague'!F:I,4,FALSE)),""))</f>
        <v/>
      </c>
      <c r="K308" s="9" t="str">
        <f>IF($A308="","",IFERROR(IF(VLOOKUP(A308,'Référenciel tailles de bague'!B:E,4,FALSE)=0,"",VLOOKUP(A308,'Référenciel tailles de bague'!B:E,4,FALSE)),""))</f>
        <v/>
      </c>
      <c r="L308" s="9" t="str">
        <f t="array" ref="L308">IF($A308="","",IFERROR(INDEX('Référenciel tailles de bague'!$E:$E,SMALL(IF('Référenciel tailles de bague'!$B:$B=$A308,ROW('Référenciel tailles de bague'!$B:$B)),2)),""))</f>
        <v/>
      </c>
      <c r="M308" s="9" t="str">
        <f t="array" ref="M308">IF($A308="","",IFERROR(INDEX('Référenciel tailles de bague'!$E:$E,SMALL(IF('Référenciel tailles de bague'!$B:$B=$A308,ROW('Référenciel tailles de bague'!$B:$B)),3)),""))</f>
        <v/>
      </c>
      <c r="N308" s="9" t="str">
        <f t="array" ref="N308">IF($A308="","",IFERROR(INDEX('Référenciel tailles de bague'!$E:$E,SMALL(IF('Référenciel tailles de bague'!$B:$B=$A308,ROW('Référenciel tailles de bague'!$B:$B)),4)),""))</f>
        <v/>
      </c>
      <c r="O308" s="9" t="str">
        <f t="shared" si="4"/>
        <v/>
      </c>
    </row>
    <row r="309" spans="3:15" x14ac:dyDescent="0.25">
      <c r="C309" s="16" t="str">
        <f>IF(OR(A309="",AND(COUNTIF(K309:N309,B309)=0,K309&lt;&gt;"")),"",IFERROR(VLOOKUP(I309,'Caractéristique types de bagues'!A:B,2,FALSE),""))</f>
        <v/>
      </c>
      <c r="D309" s="16" t="str">
        <f>IF(OR(A309="",AND(COUNTIF(K309:N309,B309)=0,K309&lt;&gt;"")),"",IFERROR(VLOOKUP(I309,'Caractéristique types de bagues'!A:G,7,FALSE),""))</f>
        <v/>
      </c>
      <c r="E309" s="16" t="str">
        <f>IF(OR(A309="",AND(COUNTIF(K309:N309,B309)=0,K309&lt;&gt;"")),"",IFERROR(VLOOKUP(O309,'Référenciel tailles de bague'!F:H,3,FALSE),""))</f>
        <v/>
      </c>
      <c r="F309" s="1" t="str">
        <f>IF(A309="","",IFERROR(VLOOKUP(A309,'Référenciel tailles de bague'!B:C,2,FALSE),"!! code espèce inconnu !!"))</f>
        <v/>
      </c>
      <c r="I309" s="13" t="str">
        <f>IF(A309="","",IF(AND(COUNTIF(K309:N309,B309)=0,K309&lt;&gt;""),"!! Préciser une catégorie parmi :",IFERROR(VLOOKUP(O309,'Référenciel tailles de bague'!F:G,2,FALSE),"")))</f>
        <v/>
      </c>
      <c r="J309" s="14" t="str">
        <f>IF(AND(COUNTIF(K309:N309,B309)=0,K309&lt;&gt;""),CONCATENATE("   ",K309,"     ",L309,"     ",M309,"     ",N309),IFERROR(IF(VLOOKUP(O309,'Référenciel tailles de bague'!F:I,4,FALSE)=0,"",VLOOKUP(O309,'Référenciel tailles de bague'!F:I,4,FALSE)),""))</f>
        <v/>
      </c>
      <c r="K309" s="9" t="str">
        <f>IF($A309="","",IFERROR(IF(VLOOKUP(A309,'Référenciel tailles de bague'!B:E,4,FALSE)=0,"",VLOOKUP(A309,'Référenciel tailles de bague'!B:E,4,FALSE)),""))</f>
        <v/>
      </c>
      <c r="L309" s="9" t="str">
        <f t="array" ref="L309">IF($A309="","",IFERROR(INDEX('Référenciel tailles de bague'!$E:$E,SMALL(IF('Référenciel tailles de bague'!$B:$B=$A309,ROW('Référenciel tailles de bague'!$B:$B)),2)),""))</f>
        <v/>
      </c>
      <c r="M309" s="9" t="str">
        <f t="array" ref="M309">IF($A309="","",IFERROR(INDEX('Référenciel tailles de bague'!$E:$E,SMALL(IF('Référenciel tailles de bague'!$B:$B=$A309,ROW('Référenciel tailles de bague'!$B:$B)),3)),""))</f>
        <v/>
      </c>
      <c r="N309" s="9" t="str">
        <f t="array" ref="N309">IF($A309="","",IFERROR(INDEX('Référenciel tailles de bague'!$E:$E,SMALL(IF('Référenciel tailles de bague'!$B:$B=$A309,ROW('Référenciel tailles de bague'!$B:$B)),4)),""))</f>
        <v/>
      </c>
      <c r="O309" s="9" t="str">
        <f t="shared" si="4"/>
        <v/>
      </c>
    </row>
    <row r="310" spans="3:15" x14ac:dyDescent="0.25">
      <c r="C310" s="16" t="str">
        <f>IF(OR(A310="",AND(COUNTIF(K310:N310,B310)=0,K310&lt;&gt;"")),"",IFERROR(VLOOKUP(I310,'Caractéristique types de bagues'!A:B,2,FALSE),""))</f>
        <v/>
      </c>
      <c r="D310" s="16" t="str">
        <f>IF(OR(A310="",AND(COUNTIF(K310:N310,B310)=0,K310&lt;&gt;"")),"",IFERROR(VLOOKUP(I310,'Caractéristique types de bagues'!A:G,7,FALSE),""))</f>
        <v/>
      </c>
      <c r="E310" s="16" t="str">
        <f>IF(OR(A310="",AND(COUNTIF(K310:N310,B310)=0,K310&lt;&gt;"")),"",IFERROR(VLOOKUP(O310,'Référenciel tailles de bague'!F:H,3,FALSE),""))</f>
        <v/>
      </c>
      <c r="F310" s="1" t="str">
        <f>IF(A310="","",IFERROR(VLOOKUP(A310,'Référenciel tailles de bague'!B:C,2,FALSE),"!! code espèce inconnu !!"))</f>
        <v/>
      </c>
      <c r="I310" s="13" t="str">
        <f>IF(A310="","",IF(AND(COUNTIF(K310:N310,B310)=0,K310&lt;&gt;""),"!! Préciser une catégorie parmi :",IFERROR(VLOOKUP(O310,'Référenciel tailles de bague'!F:G,2,FALSE),"")))</f>
        <v/>
      </c>
      <c r="J310" s="14" t="str">
        <f>IF(AND(COUNTIF(K310:N310,B310)=0,K310&lt;&gt;""),CONCATENATE("   ",K310,"     ",L310,"     ",M310,"     ",N310),IFERROR(IF(VLOOKUP(O310,'Référenciel tailles de bague'!F:I,4,FALSE)=0,"",VLOOKUP(O310,'Référenciel tailles de bague'!F:I,4,FALSE)),""))</f>
        <v/>
      </c>
      <c r="K310" s="9" t="str">
        <f>IF($A310="","",IFERROR(IF(VLOOKUP(A310,'Référenciel tailles de bague'!B:E,4,FALSE)=0,"",VLOOKUP(A310,'Référenciel tailles de bague'!B:E,4,FALSE)),""))</f>
        <v/>
      </c>
      <c r="L310" s="9" t="str">
        <f t="array" ref="L310">IF($A310="","",IFERROR(INDEX('Référenciel tailles de bague'!$E:$E,SMALL(IF('Référenciel tailles de bague'!$B:$B=$A310,ROW('Référenciel tailles de bague'!$B:$B)),2)),""))</f>
        <v/>
      </c>
      <c r="M310" s="9" t="str">
        <f t="array" ref="M310">IF($A310="","",IFERROR(INDEX('Référenciel tailles de bague'!$E:$E,SMALL(IF('Référenciel tailles de bague'!$B:$B=$A310,ROW('Référenciel tailles de bague'!$B:$B)),3)),""))</f>
        <v/>
      </c>
      <c r="N310" s="9" t="str">
        <f t="array" ref="N310">IF($A310="","",IFERROR(INDEX('Référenciel tailles de bague'!$E:$E,SMALL(IF('Référenciel tailles de bague'!$B:$B=$A310,ROW('Référenciel tailles de bague'!$B:$B)),4)),""))</f>
        <v/>
      </c>
      <c r="O310" s="9" t="str">
        <f t="shared" si="4"/>
        <v/>
      </c>
    </row>
    <row r="311" spans="3:15" x14ac:dyDescent="0.25">
      <c r="C311" s="16" t="str">
        <f>IF(OR(A311="",AND(COUNTIF(K311:N311,B311)=0,K311&lt;&gt;"")),"",IFERROR(VLOOKUP(I311,'Caractéristique types de bagues'!A:B,2,FALSE),""))</f>
        <v/>
      </c>
      <c r="D311" s="16" t="str">
        <f>IF(OR(A311="",AND(COUNTIF(K311:N311,B311)=0,K311&lt;&gt;"")),"",IFERROR(VLOOKUP(I311,'Caractéristique types de bagues'!A:G,7,FALSE),""))</f>
        <v/>
      </c>
      <c r="E311" s="16" t="str">
        <f>IF(OR(A311="",AND(COUNTIF(K311:N311,B311)=0,K311&lt;&gt;"")),"",IFERROR(VLOOKUP(O311,'Référenciel tailles de bague'!F:H,3,FALSE),""))</f>
        <v/>
      </c>
      <c r="F311" s="1" t="str">
        <f>IF(A311="","",IFERROR(VLOOKUP(A311,'Référenciel tailles de bague'!B:C,2,FALSE),"!! code espèce inconnu !!"))</f>
        <v/>
      </c>
      <c r="I311" s="13" t="str">
        <f>IF(A311="","",IF(AND(COUNTIF(K311:N311,B311)=0,K311&lt;&gt;""),"!! Préciser une catégorie parmi :",IFERROR(VLOOKUP(O311,'Référenciel tailles de bague'!F:G,2,FALSE),"")))</f>
        <v/>
      </c>
      <c r="J311" s="14" t="str">
        <f>IF(AND(COUNTIF(K311:N311,B311)=0,K311&lt;&gt;""),CONCATENATE("   ",K311,"     ",L311,"     ",M311,"     ",N311),IFERROR(IF(VLOOKUP(O311,'Référenciel tailles de bague'!F:I,4,FALSE)=0,"",VLOOKUP(O311,'Référenciel tailles de bague'!F:I,4,FALSE)),""))</f>
        <v/>
      </c>
      <c r="K311" s="9" t="str">
        <f>IF($A311="","",IFERROR(IF(VLOOKUP(A311,'Référenciel tailles de bague'!B:E,4,FALSE)=0,"",VLOOKUP(A311,'Référenciel tailles de bague'!B:E,4,FALSE)),""))</f>
        <v/>
      </c>
      <c r="L311" s="9" t="str">
        <f t="array" ref="L311">IF($A311="","",IFERROR(INDEX('Référenciel tailles de bague'!$E:$E,SMALL(IF('Référenciel tailles de bague'!$B:$B=$A311,ROW('Référenciel tailles de bague'!$B:$B)),2)),""))</f>
        <v/>
      </c>
      <c r="M311" s="9" t="str">
        <f t="array" ref="M311">IF($A311="","",IFERROR(INDEX('Référenciel tailles de bague'!$E:$E,SMALL(IF('Référenciel tailles de bague'!$B:$B=$A311,ROW('Référenciel tailles de bague'!$B:$B)),3)),""))</f>
        <v/>
      </c>
      <c r="N311" s="9" t="str">
        <f t="array" ref="N311">IF($A311="","",IFERROR(INDEX('Référenciel tailles de bague'!$E:$E,SMALL(IF('Référenciel tailles de bague'!$B:$B=$A311,ROW('Référenciel tailles de bague'!$B:$B)),4)),""))</f>
        <v/>
      </c>
      <c r="O311" s="9" t="str">
        <f t="shared" si="4"/>
        <v/>
      </c>
    </row>
    <row r="312" spans="3:15" x14ac:dyDescent="0.25">
      <c r="C312" s="16" t="str">
        <f>IF(OR(A312="",AND(COUNTIF(K312:N312,B312)=0,K312&lt;&gt;"")),"",IFERROR(VLOOKUP(I312,'Caractéristique types de bagues'!A:B,2,FALSE),""))</f>
        <v/>
      </c>
      <c r="D312" s="16" t="str">
        <f>IF(OR(A312="",AND(COUNTIF(K312:N312,B312)=0,K312&lt;&gt;"")),"",IFERROR(VLOOKUP(I312,'Caractéristique types de bagues'!A:G,7,FALSE),""))</f>
        <v/>
      </c>
      <c r="E312" s="16" t="str">
        <f>IF(OR(A312="",AND(COUNTIF(K312:N312,B312)=0,K312&lt;&gt;"")),"",IFERROR(VLOOKUP(O312,'Référenciel tailles de bague'!F:H,3,FALSE),""))</f>
        <v/>
      </c>
      <c r="F312" s="1" t="str">
        <f>IF(A312="","",IFERROR(VLOOKUP(A312,'Référenciel tailles de bague'!B:C,2,FALSE),"!! code espèce inconnu !!"))</f>
        <v/>
      </c>
      <c r="I312" s="13" t="str">
        <f>IF(A312="","",IF(AND(COUNTIF(K312:N312,B312)=0,K312&lt;&gt;""),"!! Préciser une catégorie parmi :",IFERROR(VLOOKUP(O312,'Référenciel tailles de bague'!F:G,2,FALSE),"")))</f>
        <v/>
      </c>
      <c r="J312" s="14" t="str">
        <f>IF(AND(COUNTIF(K312:N312,B312)=0,K312&lt;&gt;""),CONCATENATE("   ",K312,"     ",L312,"     ",M312,"     ",N312),IFERROR(IF(VLOOKUP(O312,'Référenciel tailles de bague'!F:I,4,FALSE)=0,"",VLOOKUP(O312,'Référenciel tailles de bague'!F:I,4,FALSE)),""))</f>
        <v/>
      </c>
      <c r="K312" s="9" t="str">
        <f>IF($A312="","",IFERROR(IF(VLOOKUP(A312,'Référenciel tailles de bague'!B:E,4,FALSE)=0,"",VLOOKUP(A312,'Référenciel tailles de bague'!B:E,4,FALSE)),""))</f>
        <v/>
      </c>
      <c r="L312" s="9" t="str">
        <f t="array" ref="L312">IF($A312="","",IFERROR(INDEX('Référenciel tailles de bague'!$E:$E,SMALL(IF('Référenciel tailles de bague'!$B:$B=$A312,ROW('Référenciel tailles de bague'!$B:$B)),2)),""))</f>
        <v/>
      </c>
      <c r="M312" s="9" t="str">
        <f t="array" ref="M312">IF($A312="","",IFERROR(INDEX('Référenciel tailles de bague'!$E:$E,SMALL(IF('Référenciel tailles de bague'!$B:$B=$A312,ROW('Référenciel tailles de bague'!$B:$B)),3)),""))</f>
        <v/>
      </c>
      <c r="N312" s="9" t="str">
        <f t="array" ref="N312">IF($A312="","",IFERROR(INDEX('Référenciel tailles de bague'!$E:$E,SMALL(IF('Référenciel tailles de bague'!$B:$B=$A312,ROW('Référenciel tailles de bague'!$B:$B)),4)),""))</f>
        <v/>
      </c>
      <c r="O312" s="9" t="str">
        <f t="shared" si="4"/>
        <v/>
      </c>
    </row>
    <row r="313" spans="3:15" x14ac:dyDescent="0.25">
      <c r="C313" s="16" t="str">
        <f>IF(OR(A313="",AND(COUNTIF(K313:N313,B313)=0,K313&lt;&gt;"")),"",IFERROR(VLOOKUP(I313,'Caractéristique types de bagues'!A:B,2,FALSE),""))</f>
        <v/>
      </c>
      <c r="D313" s="16" t="str">
        <f>IF(OR(A313="",AND(COUNTIF(K313:N313,B313)=0,K313&lt;&gt;"")),"",IFERROR(VLOOKUP(I313,'Caractéristique types de bagues'!A:G,7,FALSE),""))</f>
        <v/>
      </c>
      <c r="E313" s="16" t="str">
        <f>IF(OR(A313="",AND(COUNTIF(K313:N313,B313)=0,K313&lt;&gt;"")),"",IFERROR(VLOOKUP(O313,'Référenciel tailles de bague'!F:H,3,FALSE),""))</f>
        <v/>
      </c>
      <c r="F313" s="1" t="str">
        <f>IF(A313="","",IFERROR(VLOOKUP(A313,'Référenciel tailles de bague'!B:C,2,FALSE),"!! code espèce inconnu !!"))</f>
        <v/>
      </c>
      <c r="I313" s="13" t="str">
        <f>IF(A313="","",IF(AND(COUNTIF(K313:N313,B313)=0,K313&lt;&gt;""),"!! Préciser une catégorie parmi :",IFERROR(VLOOKUP(O313,'Référenciel tailles de bague'!F:G,2,FALSE),"")))</f>
        <v/>
      </c>
      <c r="J313" s="14" t="str">
        <f>IF(AND(COUNTIF(K313:N313,B313)=0,K313&lt;&gt;""),CONCATENATE("   ",K313,"     ",L313,"     ",M313,"     ",N313),IFERROR(IF(VLOOKUP(O313,'Référenciel tailles de bague'!F:I,4,FALSE)=0,"",VLOOKUP(O313,'Référenciel tailles de bague'!F:I,4,FALSE)),""))</f>
        <v/>
      </c>
      <c r="K313" s="9" t="str">
        <f>IF($A313="","",IFERROR(IF(VLOOKUP(A313,'Référenciel tailles de bague'!B:E,4,FALSE)=0,"",VLOOKUP(A313,'Référenciel tailles de bague'!B:E,4,FALSE)),""))</f>
        <v/>
      </c>
      <c r="L313" s="9" t="str">
        <f t="array" ref="L313">IF($A313="","",IFERROR(INDEX('Référenciel tailles de bague'!$E:$E,SMALL(IF('Référenciel tailles de bague'!$B:$B=$A313,ROW('Référenciel tailles de bague'!$B:$B)),2)),""))</f>
        <v/>
      </c>
      <c r="M313" s="9" t="str">
        <f t="array" ref="M313">IF($A313="","",IFERROR(INDEX('Référenciel tailles de bague'!$E:$E,SMALL(IF('Référenciel tailles de bague'!$B:$B=$A313,ROW('Référenciel tailles de bague'!$B:$B)),3)),""))</f>
        <v/>
      </c>
      <c r="N313" s="9" t="str">
        <f t="array" ref="N313">IF($A313="","",IFERROR(INDEX('Référenciel tailles de bague'!$E:$E,SMALL(IF('Référenciel tailles de bague'!$B:$B=$A313,ROW('Référenciel tailles de bague'!$B:$B)),4)),""))</f>
        <v/>
      </c>
      <c r="O313" s="9" t="str">
        <f t="shared" si="4"/>
        <v/>
      </c>
    </row>
    <row r="314" spans="3:15" x14ac:dyDescent="0.25">
      <c r="C314" s="16" t="str">
        <f>IF(OR(A314="",AND(COUNTIF(K314:N314,B314)=0,K314&lt;&gt;"")),"",IFERROR(VLOOKUP(I314,'Caractéristique types de bagues'!A:B,2,FALSE),""))</f>
        <v/>
      </c>
      <c r="D314" s="16" t="str">
        <f>IF(OR(A314="",AND(COUNTIF(K314:N314,B314)=0,K314&lt;&gt;"")),"",IFERROR(VLOOKUP(I314,'Caractéristique types de bagues'!A:G,7,FALSE),""))</f>
        <v/>
      </c>
      <c r="E314" s="16" t="str">
        <f>IF(OR(A314="",AND(COUNTIF(K314:N314,B314)=0,K314&lt;&gt;"")),"",IFERROR(VLOOKUP(O314,'Référenciel tailles de bague'!F:H,3,FALSE),""))</f>
        <v/>
      </c>
      <c r="F314" s="1" t="str">
        <f>IF(A314="","",IFERROR(VLOOKUP(A314,'Référenciel tailles de bague'!B:C,2,FALSE),"!! code espèce inconnu !!"))</f>
        <v/>
      </c>
      <c r="I314" s="13" t="str">
        <f>IF(A314="","",IF(AND(COUNTIF(K314:N314,B314)=0,K314&lt;&gt;""),"!! Préciser une catégorie parmi :",IFERROR(VLOOKUP(O314,'Référenciel tailles de bague'!F:G,2,FALSE),"")))</f>
        <v/>
      </c>
      <c r="J314" s="14" t="str">
        <f>IF(AND(COUNTIF(K314:N314,B314)=0,K314&lt;&gt;""),CONCATENATE("   ",K314,"     ",L314,"     ",M314,"     ",N314),IFERROR(IF(VLOOKUP(O314,'Référenciel tailles de bague'!F:I,4,FALSE)=0,"",VLOOKUP(O314,'Référenciel tailles de bague'!F:I,4,FALSE)),""))</f>
        <v/>
      </c>
      <c r="K314" s="9" t="str">
        <f>IF($A314="","",IFERROR(IF(VLOOKUP(A314,'Référenciel tailles de bague'!B:E,4,FALSE)=0,"",VLOOKUP(A314,'Référenciel tailles de bague'!B:E,4,FALSE)),""))</f>
        <v/>
      </c>
      <c r="L314" s="9" t="str">
        <f t="array" ref="L314">IF($A314="","",IFERROR(INDEX('Référenciel tailles de bague'!$E:$E,SMALL(IF('Référenciel tailles de bague'!$B:$B=$A314,ROW('Référenciel tailles de bague'!$B:$B)),2)),""))</f>
        <v/>
      </c>
      <c r="M314" s="9" t="str">
        <f t="array" ref="M314">IF($A314="","",IFERROR(INDEX('Référenciel tailles de bague'!$E:$E,SMALL(IF('Référenciel tailles de bague'!$B:$B=$A314,ROW('Référenciel tailles de bague'!$B:$B)),3)),""))</f>
        <v/>
      </c>
      <c r="N314" s="9" t="str">
        <f t="array" ref="N314">IF($A314="","",IFERROR(INDEX('Référenciel tailles de bague'!$E:$E,SMALL(IF('Référenciel tailles de bague'!$B:$B=$A314,ROW('Référenciel tailles de bague'!$B:$B)),4)),""))</f>
        <v/>
      </c>
      <c r="O314" s="9" t="str">
        <f t="shared" si="4"/>
        <v/>
      </c>
    </row>
    <row r="315" spans="3:15" x14ac:dyDescent="0.25">
      <c r="C315" s="16" t="str">
        <f>IF(OR(A315="",AND(COUNTIF(K315:N315,B315)=0,K315&lt;&gt;"")),"",IFERROR(VLOOKUP(I315,'Caractéristique types de bagues'!A:B,2,FALSE),""))</f>
        <v/>
      </c>
      <c r="D315" s="16" t="str">
        <f>IF(OR(A315="",AND(COUNTIF(K315:N315,B315)=0,K315&lt;&gt;"")),"",IFERROR(VLOOKUP(I315,'Caractéristique types de bagues'!A:G,7,FALSE),""))</f>
        <v/>
      </c>
      <c r="E315" s="16" t="str">
        <f>IF(OR(A315="",AND(COUNTIF(K315:N315,B315)=0,K315&lt;&gt;"")),"",IFERROR(VLOOKUP(O315,'Référenciel tailles de bague'!F:H,3,FALSE),""))</f>
        <v/>
      </c>
      <c r="F315" s="1" t="str">
        <f>IF(A315="","",IFERROR(VLOOKUP(A315,'Référenciel tailles de bague'!B:C,2,FALSE),"!! code espèce inconnu !!"))</f>
        <v/>
      </c>
      <c r="I315" s="13" t="str">
        <f>IF(A315="","",IF(AND(COUNTIF(K315:N315,B315)=0,K315&lt;&gt;""),"!! Préciser une catégorie parmi :",IFERROR(VLOOKUP(O315,'Référenciel tailles de bague'!F:G,2,FALSE),"")))</f>
        <v/>
      </c>
      <c r="J315" s="14" t="str">
        <f>IF(AND(COUNTIF(K315:N315,B315)=0,K315&lt;&gt;""),CONCATENATE("   ",K315,"     ",L315,"     ",M315,"     ",N315),IFERROR(IF(VLOOKUP(O315,'Référenciel tailles de bague'!F:I,4,FALSE)=0,"",VLOOKUP(O315,'Référenciel tailles de bague'!F:I,4,FALSE)),""))</f>
        <v/>
      </c>
      <c r="K315" s="9" t="str">
        <f>IF($A315="","",IFERROR(IF(VLOOKUP(A315,'Référenciel tailles de bague'!B:E,4,FALSE)=0,"",VLOOKUP(A315,'Référenciel tailles de bague'!B:E,4,FALSE)),""))</f>
        <v/>
      </c>
      <c r="L315" s="9" t="str">
        <f t="array" ref="L315">IF($A315="","",IFERROR(INDEX('Référenciel tailles de bague'!$E:$E,SMALL(IF('Référenciel tailles de bague'!$B:$B=$A315,ROW('Référenciel tailles de bague'!$B:$B)),2)),""))</f>
        <v/>
      </c>
      <c r="M315" s="9" t="str">
        <f t="array" ref="M315">IF($A315="","",IFERROR(INDEX('Référenciel tailles de bague'!$E:$E,SMALL(IF('Référenciel tailles de bague'!$B:$B=$A315,ROW('Référenciel tailles de bague'!$B:$B)),3)),""))</f>
        <v/>
      </c>
      <c r="N315" s="9" t="str">
        <f t="array" ref="N315">IF($A315="","",IFERROR(INDEX('Référenciel tailles de bague'!$E:$E,SMALL(IF('Référenciel tailles de bague'!$B:$B=$A315,ROW('Référenciel tailles de bague'!$B:$B)),4)),""))</f>
        <v/>
      </c>
      <c r="O315" s="9" t="str">
        <f t="shared" si="4"/>
        <v/>
      </c>
    </row>
    <row r="316" spans="3:15" x14ac:dyDescent="0.25">
      <c r="C316" s="16" t="str">
        <f>IF(OR(A316="",AND(COUNTIF(K316:N316,B316)=0,K316&lt;&gt;"")),"",IFERROR(VLOOKUP(I316,'Caractéristique types de bagues'!A:B,2,FALSE),""))</f>
        <v/>
      </c>
      <c r="D316" s="16" t="str">
        <f>IF(OR(A316="",AND(COUNTIF(K316:N316,B316)=0,K316&lt;&gt;"")),"",IFERROR(VLOOKUP(I316,'Caractéristique types de bagues'!A:G,7,FALSE),""))</f>
        <v/>
      </c>
      <c r="E316" s="16" t="str">
        <f>IF(OR(A316="",AND(COUNTIF(K316:N316,B316)=0,K316&lt;&gt;"")),"",IFERROR(VLOOKUP(O316,'Référenciel tailles de bague'!F:H,3,FALSE),""))</f>
        <v/>
      </c>
      <c r="F316" s="1" t="str">
        <f>IF(A316="","",IFERROR(VLOOKUP(A316,'Référenciel tailles de bague'!B:C,2,FALSE),"!! code espèce inconnu !!"))</f>
        <v/>
      </c>
      <c r="I316" s="13" t="str">
        <f>IF(A316="","",IF(AND(COUNTIF(K316:N316,B316)=0,K316&lt;&gt;""),"!! Préciser une catégorie parmi :",IFERROR(VLOOKUP(O316,'Référenciel tailles de bague'!F:G,2,FALSE),"")))</f>
        <v/>
      </c>
      <c r="J316" s="14" t="str">
        <f>IF(AND(COUNTIF(K316:N316,B316)=0,K316&lt;&gt;""),CONCATENATE("   ",K316,"     ",L316,"     ",M316,"     ",N316),IFERROR(IF(VLOOKUP(O316,'Référenciel tailles de bague'!F:I,4,FALSE)=0,"",VLOOKUP(O316,'Référenciel tailles de bague'!F:I,4,FALSE)),""))</f>
        <v/>
      </c>
      <c r="K316" s="9" t="str">
        <f>IF($A316="","",IFERROR(IF(VLOOKUP(A316,'Référenciel tailles de bague'!B:E,4,FALSE)=0,"",VLOOKUP(A316,'Référenciel tailles de bague'!B:E,4,FALSE)),""))</f>
        <v/>
      </c>
      <c r="L316" s="9" t="str">
        <f t="array" ref="L316">IF($A316="","",IFERROR(INDEX('Référenciel tailles de bague'!$E:$E,SMALL(IF('Référenciel tailles de bague'!$B:$B=$A316,ROW('Référenciel tailles de bague'!$B:$B)),2)),""))</f>
        <v/>
      </c>
      <c r="M316" s="9" t="str">
        <f t="array" ref="M316">IF($A316="","",IFERROR(INDEX('Référenciel tailles de bague'!$E:$E,SMALL(IF('Référenciel tailles de bague'!$B:$B=$A316,ROW('Référenciel tailles de bague'!$B:$B)),3)),""))</f>
        <v/>
      </c>
      <c r="N316" s="9" t="str">
        <f t="array" ref="N316">IF($A316="","",IFERROR(INDEX('Référenciel tailles de bague'!$E:$E,SMALL(IF('Référenciel tailles de bague'!$B:$B=$A316,ROW('Référenciel tailles de bague'!$B:$B)),4)),""))</f>
        <v/>
      </c>
      <c r="O316" s="9" t="str">
        <f t="shared" si="4"/>
        <v/>
      </c>
    </row>
    <row r="317" spans="3:15" x14ac:dyDescent="0.25">
      <c r="C317" s="16" t="str">
        <f>IF(OR(A317="",AND(COUNTIF(K317:N317,B317)=0,K317&lt;&gt;"")),"",IFERROR(VLOOKUP(I317,'Caractéristique types de bagues'!A:B,2,FALSE),""))</f>
        <v/>
      </c>
      <c r="D317" s="16" t="str">
        <f>IF(OR(A317="",AND(COUNTIF(K317:N317,B317)=0,K317&lt;&gt;"")),"",IFERROR(VLOOKUP(I317,'Caractéristique types de bagues'!A:G,7,FALSE),""))</f>
        <v/>
      </c>
      <c r="E317" s="16" t="str">
        <f>IF(OR(A317="",AND(COUNTIF(K317:N317,B317)=0,K317&lt;&gt;"")),"",IFERROR(VLOOKUP(O317,'Référenciel tailles de bague'!F:H,3,FALSE),""))</f>
        <v/>
      </c>
      <c r="F317" s="1" t="str">
        <f>IF(A317="","",IFERROR(VLOOKUP(A317,'Référenciel tailles de bague'!B:C,2,FALSE),"!! code espèce inconnu !!"))</f>
        <v/>
      </c>
      <c r="I317" s="13" t="str">
        <f>IF(A317="","",IF(AND(COUNTIF(K317:N317,B317)=0,K317&lt;&gt;""),"!! Préciser une catégorie parmi :",IFERROR(VLOOKUP(O317,'Référenciel tailles de bague'!F:G,2,FALSE),"")))</f>
        <v/>
      </c>
      <c r="J317" s="14" t="str">
        <f>IF(AND(COUNTIF(K317:N317,B317)=0,K317&lt;&gt;""),CONCATENATE("   ",K317,"     ",L317,"     ",M317,"     ",N317),IFERROR(IF(VLOOKUP(O317,'Référenciel tailles de bague'!F:I,4,FALSE)=0,"",VLOOKUP(O317,'Référenciel tailles de bague'!F:I,4,FALSE)),""))</f>
        <v/>
      </c>
      <c r="K317" s="9" t="str">
        <f>IF($A317="","",IFERROR(IF(VLOOKUP(A317,'Référenciel tailles de bague'!B:E,4,FALSE)=0,"",VLOOKUP(A317,'Référenciel tailles de bague'!B:E,4,FALSE)),""))</f>
        <v/>
      </c>
      <c r="L317" s="9" t="str">
        <f t="array" ref="L317">IF($A317="","",IFERROR(INDEX('Référenciel tailles de bague'!$E:$E,SMALL(IF('Référenciel tailles de bague'!$B:$B=$A317,ROW('Référenciel tailles de bague'!$B:$B)),2)),""))</f>
        <v/>
      </c>
      <c r="M317" s="9" t="str">
        <f t="array" ref="M317">IF($A317="","",IFERROR(INDEX('Référenciel tailles de bague'!$E:$E,SMALL(IF('Référenciel tailles de bague'!$B:$B=$A317,ROW('Référenciel tailles de bague'!$B:$B)),3)),""))</f>
        <v/>
      </c>
      <c r="N317" s="9" t="str">
        <f t="array" ref="N317">IF($A317="","",IFERROR(INDEX('Référenciel tailles de bague'!$E:$E,SMALL(IF('Référenciel tailles de bague'!$B:$B=$A317,ROW('Référenciel tailles de bague'!$B:$B)),4)),""))</f>
        <v/>
      </c>
      <c r="O317" s="9" t="str">
        <f t="shared" si="4"/>
        <v/>
      </c>
    </row>
    <row r="318" spans="3:15" x14ac:dyDescent="0.25">
      <c r="C318" s="16" t="str">
        <f>IF(OR(A318="",AND(COUNTIF(K318:N318,B318)=0,K318&lt;&gt;"")),"",IFERROR(VLOOKUP(I318,'Caractéristique types de bagues'!A:B,2,FALSE),""))</f>
        <v/>
      </c>
      <c r="D318" s="16" t="str">
        <f>IF(OR(A318="",AND(COUNTIF(K318:N318,B318)=0,K318&lt;&gt;"")),"",IFERROR(VLOOKUP(I318,'Caractéristique types de bagues'!A:G,7,FALSE),""))</f>
        <v/>
      </c>
      <c r="E318" s="16" t="str">
        <f>IF(OR(A318="",AND(COUNTIF(K318:N318,B318)=0,K318&lt;&gt;"")),"",IFERROR(VLOOKUP(O318,'Référenciel tailles de bague'!F:H,3,FALSE),""))</f>
        <v/>
      </c>
      <c r="F318" s="1" t="str">
        <f>IF(A318="","",IFERROR(VLOOKUP(A318,'Référenciel tailles de bague'!B:C,2,FALSE),"!! code espèce inconnu !!"))</f>
        <v/>
      </c>
      <c r="I318" s="13" t="str">
        <f>IF(A318="","",IF(AND(COUNTIF(K318:N318,B318)=0,K318&lt;&gt;""),"!! Préciser une catégorie parmi :",IFERROR(VLOOKUP(O318,'Référenciel tailles de bague'!F:G,2,FALSE),"")))</f>
        <v/>
      </c>
      <c r="J318" s="14" t="str">
        <f>IF(AND(COUNTIF(K318:N318,B318)=0,K318&lt;&gt;""),CONCATENATE("   ",K318,"     ",L318,"     ",M318,"     ",N318),IFERROR(IF(VLOOKUP(O318,'Référenciel tailles de bague'!F:I,4,FALSE)=0,"",VLOOKUP(O318,'Référenciel tailles de bague'!F:I,4,FALSE)),""))</f>
        <v/>
      </c>
      <c r="K318" s="9" t="str">
        <f>IF($A318="","",IFERROR(IF(VLOOKUP(A318,'Référenciel tailles de bague'!B:E,4,FALSE)=0,"",VLOOKUP(A318,'Référenciel tailles de bague'!B:E,4,FALSE)),""))</f>
        <v/>
      </c>
      <c r="L318" s="9" t="str">
        <f t="array" ref="L318">IF($A318="","",IFERROR(INDEX('Référenciel tailles de bague'!$E:$E,SMALL(IF('Référenciel tailles de bague'!$B:$B=$A318,ROW('Référenciel tailles de bague'!$B:$B)),2)),""))</f>
        <v/>
      </c>
      <c r="M318" s="9" t="str">
        <f t="array" ref="M318">IF($A318="","",IFERROR(INDEX('Référenciel tailles de bague'!$E:$E,SMALL(IF('Référenciel tailles de bague'!$B:$B=$A318,ROW('Référenciel tailles de bague'!$B:$B)),3)),""))</f>
        <v/>
      </c>
      <c r="N318" s="9" t="str">
        <f t="array" ref="N318">IF($A318="","",IFERROR(INDEX('Référenciel tailles de bague'!$E:$E,SMALL(IF('Référenciel tailles de bague'!$B:$B=$A318,ROW('Référenciel tailles de bague'!$B:$B)),4)),""))</f>
        <v/>
      </c>
      <c r="O318" s="9" t="str">
        <f t="shared" si="4"/>
        <v/>
      </c>
    </row>
    <row r="319" spans="3:15" x14ac:dyDescent="0.25">
      <c r="C319" s="16" t="str">
        <f>IF(OR(A319="",AND(COUNTIF(K319:N319,B319)=0,K319&lt;&gt;"")),"",IFERROR(VLOOKUP(I319,'Caractéristique types de bagues'!A:B,2,FALSE),""))</f>
        <v/>
      </c>
      <c r="D319" s="16" t="str">
        <f>IF(OR(A319="",AND(COUNTIF(K319:N319,B319)=0,K319&lt;&gt;"")),"",IFERROR(VLOOKUP(I319,'Caractéristique types de bagues'!A:G,7,FALSE),""))</f>
        <v/>
      </c>
      <c r="E319" s="16" t="str">
        <f>IF(OR(A319="",AND(COUNTIF(K319:N319,B319)=0,K319&lt;&gt;"")),"",IFERROR(VLOOKUP(O319,'Référenciel tailles de bague'!F:H,3,FALSE),""))</f>
        <v/>
      </c>
      <c r="F319" s="1" t="str">
        <f>IF(A319="","",IFERROR(VLOOKUP(A319,'Référenciel tailles de bague'!B:C,2,FALSE),"!! code espèce inconnu !!"))</f>
        <v/>
      </c>
      <c r="I319" s="13" t="str">
        <f>IF(A319="","",IF(AND(COUNTIF(K319:N319,B319)=0,K319&lt;&gt;""),"!! Préciser une catégorie parmi :",IFERROR(VLOOKUP(O319,'Référenciel tailles de bague'!F:G,2,FALSE),"")))</f>
        <v/>
      </c>
      <c r="J319" s="14" t="str">
        <f>IF(AND(COUNTIF(K319:N319,B319)=0,K319&lt;&gt;""),CONCATENATE("   ",K319,"     ",L319,"     ",M319,"     ",N319),IFERROR(IF(VLOOKUP(O319,'Référenciel tailles de bague'!F:I,4,FALSE)=0,"",VLOOKUP(O319,'Référenciel tailles de bague'!F:I,4,FALSE)),""))</f>
        <v/>
      </c>
      <c r="K319" s="9" t="str">
        <f>IF($A319="","",IFERROR(IF(VLOOKUP(A319,'Référenciel tailles de bague'!B:E,4,FALSE)=0,"",VLOOKUP(A319,'Référenciel tailles de bague'!B:E,4,FALSE)),""))</f>
        <v/>
      </c>
      <c r="L319" s="9" t="str">
        <f t="array" ref="L319">IF($A319="","",IFERROR(INDEX('Référenciel tailles de bague'!$E:$E,SMALL(IF('Référenciel tailles de bague'!$B:$B=$A319,ROW('Référenciel tailles de bague'!$B:$B)),2)),""))</f>
        <v/>
      </c>
      <c r="M319" s="9" t="str">
        <f t="array" ref="M319">IF($A319="","",IFERROR(INDEX('Référenciel tailles de bague'!$E:$E,SMALL(IF('Référenciel tailles de bague'!$B:$B=$A319,ROW('Référenciel tailles de bague'!$B:$B)),3)),""))</f>
        <v/>
      </c>
      <c r="N319" s="9" t="str">
        <f t="array" ref="N319">IF($A319="","",IFERROR(INDEX('Référenciel tailles de bague'!$E:$E,SMALL(IF('Référenciel tailles de bague'!$B:$B=$A319,ROW('Référenciel tailles de bague'!$B:$B)),4)),""))</f>
        <v/>
      </c>
      <c r="O319" s="9" t="str">
        <f t="shared" si="4"/>
        <v/>
      </c>
    </row>
    <row r="320" spans="3:15" x14ac:dyDescent="0.25">
      <c r="C320" s="16" t="str">
        <f>IF(OR(A320="",AND(COUNTIF(K320:N320,B320)=0,K320&lt;&gt;"")),"",IFERROR(VLOOKUP(I320,'Caractéristique types de bagues'!A:B,2,FALSE),""))</f>
        <v/>
      </c>
      <c r="D320" s="16" t="str">
        <f>IF(OR(A320="",AND(COUNTIF(K320:N320,B320)=0,K320&lt;&gt;"")),"",IFERROR(VLOOKUP(I320,'Caractéristique types de bagues'!A:G,7,FALSE),""))</f>
        <v/>
      </c>
      <c r="E320" s="16" t="str">
        <f>IF(OR(A320="",AND(COUNTIF(K320:N320,B320)=0,K320&lt;&gt;"")),"",IFERROR(VLOOKUP(O320,'Référenciel tailles de bague'!F:H,3,FALSE),""))</f>
        <v/>
      </c>
      <c r="F320" s="1" t="str">
        <f>IF(A320="","",IFERROR(VLOOKUP(A320,'Référenciel tailles de bague'!B:C,2,FALSE),"!! code espèce inconnu !!"))</f>
        <v/>
      </c>
      <c r="I320" s="13" t="str">
        <f>IF(A320="","",IF(AND(COUNTIF(K320:N320,B320)=0,K320&lt;&gt;""),"!! Préciser une catégorie parmi :",IFERROR(VLOOKUP(O320,'Référenciel tailles de bague'!F:G,2,FALSE),"")))</f>
        <v/>
      </c>
      <c r="J320" s="14" t="str">
        <f>IF(AND(COUNTIF(K320:N320,B320)=0,K320&lt;&gt;""),CONCATENATE("   ",K320,"     ",L320,"     ",M320,"     ",N320),IFERROR(IF(VLOOKUP(O320,'Référenciel tailles de bague'!F:I,4,FALSE)=0,"",VLOOKUP(O320,'Référenciel tailles de bague'!F:I,4,FALSE)),""))</f>
        <v/>
      </c>
      <c r="K320" s="9" t="str">
        <f>IF($A320="","",IFERROR(IF(VLOOKUP(A320,'Référenciel tailles de bague'!B:E,4,FALSE)=0,"",VLOOKUP(A320,'Référenciel tailles de bague'!B:E,4,FALSE)),""))</f>
        <v/>
      </c>
      <c r="L320" s="9" t="str">
        <f t="array" ref="L320">IF($A320="","",IFERROR(INDEX('Référenciel tailles de bague'!$E:$E,SMALL(IF('Référenciel tailles de bague'!$B:$B=$A320,ROW('Référenciel tailles de bague'!$B:$B)),2)),""))</f>
        <v/>
      </c>
      <c r="M320" s="9" t="str">
        <f t="array" ref="M320">IF($A320="","",IFERROR(INDEX('Référenciel tailles de bague'!$E:$E,SMALL(IF('Référenciel tailles de bague'!$B:$B=$A320,ROW('Référenciel tailles de bague'!$B:$B)),3)),""))</f>
        <v/>
      </c>
      <c r="N320" s="9" t="str">
        <f t="array" ref="N320">IF($A320="","",IFERROR(INDEX('Référenciel tailles de bague'!$E:$E,SMALL(IF('Référenciel tailles de bague'!$B:$B=$A320,ROW('Référenciel tailles de bague'!$B:$B)),4)),""))</f>
        <v/>
      </c>
      <c r="O320" s="9" t="str">
        <f t="shared" si="4"/>
        <v/>
      </c>
    </row>
    <row r="321" spans="3:15" x14ac:dyDescent="0.25">
      <c r="C321" s="16" t="str">
        <f>IF(OR(A321="",AND(COUNTIF(K321:N321,B321)=0,K321&lt;&gt;"")),"",IFERROR(VLOOKUP(I321,'Caractéristique types de bagues'!A:B,2,FALSE),""))</f>
        <v/>
      </c>
      <c r="D321" s="16" t="str">
        <f>IF(OR(A321="",AND(COUNTIF(K321:N321,B321)=0,K321&lt;&gt;"")),"",IFERROR(VLOOKUP(I321,'Caractéristique types de bagues'!A:G,7,FALSE),""))</f>
        <v/>
      </c>
      <c r="E321" s="16" t="str">
        <f>IF(OR(A321="",AND(COUNTIF(K321:N321,B321)=0,K321&lt;&gt;"")),"",IFERROR(VLOOKUP(O321,'Référenciel tailles de bague'!F:H,3,FALSE),""))</f>
        <v/>
      </c>
      <c r="F321" s="1" t="str">
        <f>IF(A321="","",IFERROR(VLOOKUP(A321,'Référenciel tailles de bague'!B:C,2,FALSE),"!! code espèce inconnu !!"))</f>
        <v/>
      </c>
      <c r="I321" s="13" t="str">
        <f>IF(A321="","",IF(AND(COUNTIF(K321:N321,B321)=0,K321&lt;&gt;""),"!! Préciser une catégorie parmi :",IFERROR(VLOOKUP(O321,'Référenciel tailles de bague'!F:G,2,FALSE),"")))</f>
        <v/>
      </c>
      <c r="J321" s="14" t="str">
        <f>IF(AND(COUNTIF(K321:N321,B321)=0,K321&lt;&gt;""),CONCATENATE("   ",K321,"     ",L321,"     ",M321,"     ",N321),IFERROR(IF(VLOOKUP(O321,'Référenciel tailles de bague'!F:I,4,FALSE)=0,"",VLOOKUP(O321,'Référenciel tailles de bague'!F:I,4,FALSE)),""))</f>
        <v/>
      </c>
      <c r="K321" s="9" t="str">
        <f>IF($A321="","",IFERROR(IF(VLOOKUP(A321,'Référenciel tailles de bague'!B:E,4,FALSE)=0,"",VLOOKUP(A321,'Référenciel tailles de bague'!B:E,4,FALSE)),""))</f>
        <v/>
      </c>
      <c r="L321" s="9" t="str">
        <f t="array" ref="L321">IF($A321="","",IFERROR(INDEX('Référenciel tailles de bague'!$E:$E,SMALL(IF('Référenciel tailles de bague'!$B:$B=$A321,ROW('Référenciel tailles de bague'!$B:$B)),2)),""))</f>
        <v/>
      </c>
      <c r="M321" s="9" t="str">
        <f t="array" ref="M321">IF($A321="","",IFERROR(INDEX('Référenciel tailles de bague'!$E:$E,SMALL(IF('Référenciel tailles de bague'!$B:$B=$A321,ROW('Référenciel tailles de bague'!$B:$B)),3)),""))</f>
        <v/>
      </c>
      <c r="N321" s="9" t="str">
        <f t="array" ref="N321">IF($A321="","",IFERROR(INDEX('Référenciel tailles de bague'!$E:$E,SMALL(IF('Référenciel tailles de bague'!$B:$B=$A321,ROW('Référenciel tailles de bague'!$B:$B)),4)),""))</f>
        <v/>
      </c>
      <c r="O321" s="9" t="str">
        <f t="shared" si="4"/>
        <v/>
      </c>
    </row>
    <row r="322" spans="3:15" x14ac:dyDescent="0.25">
      <c r="C322" s="16" t="str">
        <f>IF(OR(A322="",AND(COUNTIF(K322:N322,B322)=0,K322&lt;&gt;"")),"",IFERROR(VLOOKUP(I322,'Caractéristique types de bagues'!A:B,2,FALSE),""))</f>
        <v/>
      </c>
      <c r="D322" s="16" t="str">
        <f>IF(OR(A322="",AND(COUNTIF(K322:N322,B322)=0,K322&lt;&gt;"")),"",IFERROR(VLOOKUP(I322,'Caractéristique types de bagues'!A:G,7,FALSE),""))</f>
        <v/>
      </c>
      <c r="E322" s="16" t="str">
        <f>IF(OR(A322="",AND(COUNTIF(K322:N322,B322)=0,K322&lt;&gt;"")),"",IFERROR(VLOOKUP(O322,'Référenciel tailles de bague'!F:H,3,FALSE),""))</f>
        <v/>
      </c>
      <c r="F322" s="1" t="str">
        <f>IF(A322="","",IFERROR(VLOOKUP(A322,'Référenciel tailles de bague'!B:C,2,FALSE),"!! code espèce inconnu !!"))</f>
        <v/>
      </c>
      <c r="I322" s="13" t="str">
        <f>IF(A322="","",IF(AND(COUNTIF(K322:N322,B322)=0,K322&lt;&gt;""),"!! Préciser une catégorie parmi :",IFERROR(VLOOKUP(O322,'Référenciel tailles de bague'!F:G,2,FALSE),"")))</f>
        <v/>
      </c>
      <c r="J322" s="14" t="str">
        <f>IF(AND(COUNTIF(K322:N322,B322)=0,K322&lt;&gt;""),CONCATENATE("   ",K322,"     ",L322,"     ",M322,"     ",N322),IFERROR(IF(VLOOKUP(O322,'Référenciel tailles de bague'!F:I,4,FALSE)=0,"",VLOOKUP(O322,'Référenciel tailles de bague'!F:I,4,FALSE)),""))</f>
        <v/>
      </c>
      <c r="K322" s="9" t="str">
        <f>IF($A322="","",IFERROR(IF(VLOOKUP(A322,'Référenciel tailles de bague'!B:E,4,FALSE)=0,"",VLOOKUP(A322,'Référenciel tailles de bague'!B:E,4,FALSE)),""))</f>
        <v/>
      </c>
      <c r="L322" s="9" t="str">
        <f t="array" ref="L322">IF($A322="","",IFERROR(INDEX('Référenciel tailles de bague'!$E:$E,SMALL(IF('Référenciel tailles de bague'!$B:$B=$A322,ROW('Référenciel tailles de bague'!$B:$B)),2)),""))</f>
        <v/>
      </c>
      <c r="M322" s="9" t="str">
        <f t="array" ref="M322">IF($A322="","",IFERROR(INDEX('Référenciel tailles de bague'!$E:$E,SMALL(IF('Référenciel tailles de bague'!$B:$B=$A322,ROW('Référenciel tailles de bague'!$B:$B)),3)),""))</f>
        <v/>
      </c>
      <c r="N322" s="9" t="str">
        <f t="array" ref="N322">IF($A322="","",IFERROR(INDEX('Référenciel tailles de bague'!$E:$E,SMALL(IF('Référenciel tailles de bague'!$B:$B=$A322,ROW('Référenciel tailles de bague'!$B:$B)),4)),""))</f>
        <v/>
      </c>
      <c r="O322" s="9" t="str">
        <f t="shared" si="4"/>
        <v/>
      </c>
    </row>
    <row r="323" spans="3:15" x14ac:dyDescent="0.25">
      <c r="C323" s="16" t="str">
        <f>IF(OR(A323="",AND(COUNTIF(K323:N323,B323)=0,K323&lt;&gt;"")),"",IFERROR(VLOOKUP(I323,'Caractéristique types de bagues'!A:B,2,FALSE),""))</f>
        <v/>
      </c>
      <c r="D323" s="16" t="str">
        <f>IF(OR(A323="",AND(COUNTIF(K323:N323,B323)=0,K323&lt;&gt;"")),"",IFERROR(VLOOKUP(I323,'Caractéristique types de bagues'!A:G,7,FALSE),""))</f>
        <v/>
      </c>
      <c r="E323" s="16" t="str">
        <f>IF(OR(A323="",AND(COUNTIF(K323:N323,B323)=0,K323&lt;&gt;"")),"",IFERROR(VLOOKUP(O323,'Référenciel tailles de bague'!F:H,3,FALSE),""))</f>
        <v/>
      </c>
      <c r="F323" s="1" t="str">
        <f>IF(A323="","",IFERROR(VLOOKUP(A323,'Référenciel tailles de bague'!B:C,2,FALSE),"!! code espèce inconnu !!"))</f>
        <v/>
      </c>
      <c r="I323" s="13" t="str">
        <f>IF(A323="","",IF(AND(COUNTIF(K323:N323,B323)=0,K323&lt;&gt;""),"!! Préciser une catégorie parmi :",IFERROR(VLOOKUP(O323,'Référenciel tailles de bague'!F:G,2,FALSE),"")))</f>
        <v/>
      </c>
      <c r="J323" s="14" t="str">
        <f>IF(AND(COUNTIF(K323:N323,B323)=0,K323&lt;&gt;""),CONCATENATE("   ",K323,"     ",L323,"     ",M323,"     ",N323),IFERROR(IF(VLOOKUP(O323,'Référenciel tailles de bague'!F:I,4,FALSE)=0,"",VLOOKUP(O323,'Référenciel tailles de bague'!F:I,4,FALSE)),""))</f>
        <v/>
      </c>
      <c r="K323" s="9" t="str">
        <f>IF($A323="","",IFERROR(IF(VLOOKUP(A323,'Référenciel tailles de bague'!B:E,4,FALSE)=0,"",VLOOKUP(A323,'Référenciel tailles de bague'!B:E,4,FALSE)),""))</f>
        <v/>
      </c>
      <c r="L323" s="9" t="str">
        <f t="array" ref="L323">IF($A323="","",IFERROR(INDEX('Référenciel tailles de bague'!$E:$E,SMALL(IF('Référenciel tailles de bague'!$B:$B=$A323,ROW('Référenciel tailles de bague'!$B:$B)),2)),""))</f>
        <v/>
      </c>
      <c r="M323" s="9" t="str">
        <f t="array" ref="M323">IF($A323="","",IFERROR(INDEX('Référenciel tailles de bague'!$E:$E,SMALL(IF('Référenciel tailles de bague'!$B:$B=$A323,ROW('Référenciel tailles de bague'!$B:$B)),3)),""))</f>
        <v/>
      </c>
      <c r="N323" s="9" t="str">
        <f t="array" ref="N323">IF($A323="","",IFERROR(INDEX('Référenciel tailles de bague'!$E:$E,SMALL(IF('Référenciel tailles de bague'!$B:$B=$A323,ROW('Référenciel tailles de bague'!$B:$B)),4)),""))</f>
        <v/>
      </c>
      <c r="O323" s="9" t="str">
        <f t="shared" ref="O323:O386" si="5">IF(A323="","",CONCATENATE(A323,"_",B323))</f>
        <v/>
      </c>
    </row>
    <row r="324" spans="3:15" x14ac:dyDescent="0.25">
      <c r="C324" s="16" t="str">
        <f>IF(OR(A324="",AND(COUNTIF(K324:N324,B324)=0,K324&lt;&gt;"")),"",IFERROR(VLOOKUP(I324,'Caractéristique types de bagues'!A:B,2,FALSE),""))</f>
        <v/>
      </c>
      <c r="D324" s="16" t="str">
        <f>IF(OR(A324="",AND(COUNTIF(K324:N324,B324)=0,K324&lt;&gt;"")),"",IFERROR(VLOOKUP(I324,'Caractéristique types de bagues'!A:G,7,FALSE),""))</f>
        <v/>
      </c>
      <c r="E324" s="16" t="str">
        <f>IF(OR(A324="",AND(COUNTIF(K324:N324,B324)=0,K324&lt;&gt;"")),"",IFERROR(VLOOKUP(O324,'Référenciel tailles de bague'!F:H,3,FALSE),""))</f>
        <v/>
      </c>
      <c r="F324" s="1" t="str">
        <f>IF(A324="","",IFERROR(VLOOKUP(A324,'Référenciel tailles de bague'!B:C,2,FALSE),"!! code espèce inconnu !!"))</f>
        <v/>
      </c>
      <c r="I324" s="13" t="str">
        <f>IF(A324="","",IF(AND(COUNTIF(K324:N324,B324)=0,K324&lt;&gt;""),"!! Préciser une catégorie parmi :",IFERROR(VLOOKUP(O324,'Référenciel tailles de bague'!F:G,2,FALSE),"")))</f>
        <v/>
      </c>
      <c r="J324" s="14" t="str">
        <f>IF(AND(COUNTIF(K324:N324,B324)=0,K324&lt;&gt;""),CONCATENATE("   ",K324,"     ",L324,"     ",M324,"     ",N324),IFERROR(IF(VLOOKUP(O324,'Référenciel tailles de bague'!F:I,4,FALSE)=0,"",VLOOKUP(O324,'Référenciel tailles de bague'!F:I,4,FALSE)),""))</f>
        <v/>
      </c>
      <c r="K324" s="9" t="str">
        <f>IF($A324="","",IFERROR(IF(VLOOKUP(A324,'Référenciel tailles de bague'!B:E,4,FALSE)=0,"",VLOOKUP(A324,'Référenciel tailles de bague'!B:E,4,FALSE)),""))</f>
        <v/>
      </c>
      <c r="L324" s="9" t="str">
        <f t="array" ref="L324">IF($A324="","",IFERROR(INDEX('Référenciel tailles de bague'!$E:$E,SMALL(IF('Référenciel tailles de bague'!$B:$B=$A324,ROW('Référenciel tailles de bague'!$B:$B)),2)),""))</f>
        <v/>
      </c>
      <c r="M324" s="9" t="str">
        <f t="array" ref="M324">IF($A324="","",IFERROR(INDEX('Référenciel tailles de bague'!$E:$E,SMALL(IF('Référenciel tailles de bague'!$B:$B=$A324,ROW('Référenciel tailles de bague'!$B:$B)),3)),""))</f>
        <v/>
      </c>
      <c r="N324" s="9" t="str">
        <f t="array" ref="N324">IF($A324="","",IFERROR(INDEX('Référenciel tailles de bague'!$E:$E,SMALL(IF('Référenciel tailles de bague'!$B:$B=$A324,ROW('Référenciel tailles de bague'!$B:$B)),4)),""))</f>
        <v/>
      </c>
      <c r="O324" s="9" t="str">
        <f t="shared" si="5"/>
        <v/>
      </c>
    </row>
    <row r="325" spans="3:15" x14ac:dyDescent="0.25">
      <c r="C325" s="16" t="str">
        <f>IF(OR(A325="",AND(COUNTIF(K325:N325,B325)=0,K325&lt;&gt;"")),"",IFERROR(VLOOKUP(I325,'Caractéristique types de bagues'!A:B,2,FALSE),""))</f>
        <v/>
      </c>
      <c r="D325" s="16" t="str">
        <f>IF(OR(A325="",AND(COUNTIF(K325:N325,B325)=0,K325&lt;&gt;"")),"",IFERROR(VLOOKUP(I325,'Caractéristique types de bagues'!A:G,7,FALSE),""))</f>
        <v/>
      </c>
      <c r="E325" s="16" t="str">
        <f>IF(OR(A325="",AND(COUNTIF(K325:N325,B325)=0,K325&lt;&gt;"")),"",IFERROR(VLOOKUP(O325,'Référenciel tailles de bague'!F:H,3,FALSE),""))</f>
        <v/>
      </c>
      <c r="F325" s="1" t="str">
        <f>IF(A325="","",IFERROR(VLOOKUP(A325,'Référenciel tailles de bague'!B:C,2,FALSE),"!! code espèce inconnu !!"))</f>
        <v/>
      </c>
      <c r="I325" s="13" t="str">
        <f>IF(A325="","",IF(AND(COUNTIF(K325:N325,B325)=0,K325&lt;&gt;""),"!! Préciser une catégorie parmi :",IFERROR(VLOOKUP(O325,'Référenciel tailles de bague'!F:G,2,FALSE),"")))</f>
        <v/>
      </c>
      <c r="J325" s="14" t="str">
        <f>IF(AND(COUNTIF(K325:N325,B325)=0,K325&lt;&gt;""),CONCATENATE("   ",K325,"     ",L325,"     ",M325,"     ",N325),IFERROR(IF(VLOOKUP(O325,'Référenciel tailles de bague'!F:I,4,FALSE)=0,"",VLOOKUP(O325,'Référenciel tailles de bague'!F:I,4,FALSE)),""))</f>
        <v/>
      </c>
      <c r="K325" s="9" t="str">
        <f>IF($A325="","",IFERROR(IF(VLOOKUP(A325,'Référenciel tailles de bague'!B:E,4,FALSE)=0,"",VLOOKUP(A325,'Référenciel tailles de bague'!B:E,4,FALSE)),""))</f>
        <v/>
      </c>
      <c r="L325" s="9" t="str">
        <f t="array" ref="L325">IF($A325="","",IFERROR(INDEX('Référenciel tailles de bague'!$E:$E,SMALL(IF('Référenciel tailles de bague'!$B:$B=$A325,ROW('Référenciel tailles de bague'!$B:$B)),2)),""))</f>
        <v/>
      </c>
      <c r="M325" s="9" t="str">
        <f t="array" ref="M325">IF($A325="","",IFERROR(INDEX('Référenciel tailles de bague'!$E:$E,SMALL(IF('Référenciel tailles de bague'!$B:$B=$A325,ROW('Référenciel tailles de bague'!$B:$B)),3)),""))</f>
        <v/>
      </c>
      <c r="N325" s="9" t="str">
        <f t="array" ref="N325">IF($A325="","",IFERROR(INDEX('Référenciel tailles de bague'!$E:$E,SMALL(IF('Référenciel tailles de bague'!$B:$B=$A325,ROW('Référenciel tailles de bague'!$B:$B)),4)),""))</f>
        <v/>
      </c>
      <c r="O325" s="9" t="str">
        <f t="shared" si="5"/>
        <v/>
      </c>
    </row>
    <row r="326" spans="3:15" x14ac:dyDescent="0.25">
      <c r="C326" s="16" t="str">
        <f>IF(OR(A326="",AND(COUNTIF(K326:N326,B326)=0,K326&lt;&gt;"")),"",IFERROR(VLOOKUP(I326,'Caractéristique types de bagues'!A:B,2,FALSE),""))</f>
        <v/>
      </c>
      <c r="D326" s="16" t="str">
        <f>IF(OR(A326="",AND(COUNTIF(K326:N326,B326)=0,K326&lt;&gt;"")),"",IFERROR(VLOOKUP(I326,'Caractéristique types de bagues'!A:G,7,FALSE),""))</f>
        <v/>
      </c>
      <c r="E326" s="16" t="str">
        <f>IF(OR(A326="",AND(COUNTIF(K326:N326,B326)=0,K326&lt;&gt;"")),"",IFERROR(VLOOKUP(O326,'Référenciel tailles de bague'!F:H,3,FALSE),""))</f>
        <v/>
      </c>
      <c r="F326" s="1" t="str">
        <f>IF(A326="","",IFERROR(VLOOKUP(A326,'Référenciel tailles de bague'!B:C,2,FALSE),"!! code espèce inconnu !!"))</f>
        <v/>
      </c>
      <c r="I326" s="13" t="str">
        <f>IF(A326="","",IF(AND(COUNTIF(K326:N326,B326)=0,K326&lt;&gt;""),"!! Préciser une catégorie parmi :",IFERROR(VLOOKUP(O326,'Référenciel tailles de bague'!F:G,2,FALSE),"")))</f>
        <v/>
      </c>
      <c r="J326" s="14" t="str">
        <f>IF(AND(COUNTIF(K326:N326,B326)=0,K326&lt;&gt;""),CONCATENATE("   ",K326,"     ",L326,"     ",M326,"     ",N326),IFERROR(IF(VLOOKUP(O326,'Référenciel tailles de bague'!F:I,4,FALSE)=0,"",VLOOKUP(O326,'Référenciel tailles de bague'!F:I,4,FALSE)),""))</f>
        <v/>
      </c>
      <c r="K326" s="9" t="str">
        <f>IF($A326="","",IFERROR(IF(VLOOKUP(A326,'Référenciel tailles de bague'!B:E,4,FALSE)=0,"",VLOOKUP(A326,'Référenciel tailles de bague'!B:E,4,FALSE)),""))</f>
        <v/>
      </c>
      <c r="L326" s="9" t="str">
        <f t="array" ref="L326">IF($A326="","",IFERROR(INDEX('Référenciel tailles de bague'!$E:$E,SMALL(IF('Référenciel tailles de bague'!$B:$B=$A326,ROW('Référenciel tailles de bague'!$B:$B)),2)),""))</f>
        <v/>
      </c>
      <c r="M326" s="9" t="str">
        <f t="array" ref="M326">IF($A326="","",IFERROR(INDEX('Référenciel tailles de bague'!$E:$E,SMALL(IF('Référenciel tailles de bague'!$B:$B=$A326,ROW('Référenciel tailles de bague'!$B:$B)),3)),""))</f>
        <v/>
      </c>
      <c r="N326" s="9" t="str">
        <f t="array" ref="N326">IF($A326="","",IFERROR(INDEX('Référenciel tailles de bague'!$E:$E,SMALL(IF('Référenciel tailles de bague'!$B:$B=$A326,ROW('Référenciel tailles de bague'!$B:$B)),4)),""))</f>
        <v/>
      </c>
      <c r="O326" s="9" t="str">
        <f t="shared" si="5"/>
        <v/>
      </c>
    </row>
    <row r="327" spans="3:15" x14ac:dyDescent="0.25">
      <c r="C327" s="16" t="str">
        <f>IF(OR(A327="",AND(COUNTIF(K327:N327,B327)=0,K327&lt;&gt;"")),"",IFERROR(VLOOKUP(I327,'Caractéristique types de bagues'!A:B,2,FALSE),""))</f>
        <v/>
      </c>
      <c r="D327" s="16" t="str">
        <f>IF(OR(A327="",AND(COUNTIF(K327:N327,B327)=0,K327&lt;&gt;"")),"",IFERROR(VLOOKUP(I327,'Caractéristique types de bagues'!A:G,7,FALSE),""))</f>
        <v/>
      </c>
      <c r="E327" s="16" t="str">
        <f>IF(OR(A327="",AND(COUNTIF(K327:N327,B327)=0,K327&lt;&gt;"")),"",IFERROR(VLOOKUP(O327,'Référenciel tailles de bague'!F:H,3,FALSE),""))</f>
        <v/>
      </c>
      <c r="F327" s="1" t="str">
        <f>IF(A327="","",IFERROR(VLOOKUP(A327,'Référenciel tailles de bague'!B:C,2,FALSE),"!! code espèce inconnu !!"))</f>
        <v/>
      </c>
      <c r="I327" s="13" t="str">
        <f>IF(A327="","",IF(AND(COUNTIF(K327:N327,B327)=0,K327&lt;&gt;""),"!! Préciser une catégorie parmi :",IFERROR(VLOOKUP(O327,'Référenciel tailles de bague'!F:G,2,FALSE),"")))</f>
        <v/>
      </c>
      <c r="J327" s="14" t="str">
        <f>IF(AND(COUNTIF(K327:N327,B327)=0,K327&lt;&gt;""),CONCATENATE("   ",K327,"     ",L327,"     ",M327,"     ",N327),IFERROR(IF(VLOOKUP(O327,'Référenciel tailles de bague'!F:I,4,FALSE)=0,"",VLOOKUP(O327,'Référenciel tailles de bague'!F:I,4,FALSE)),""))</f>
        <v/>
      </c>
      <c r="K327" s="9" t="str">
        <f>IF($A327="","",IFERROR(IF(VLOOKUP(A327,'Référenciel tailles de bague'!B:E,4,FALSE)=0,"",VLOOKUP(A327,'Référenciel tailles de bague'!B:E,4,FALSE)),""))</f>
        <v/>
      </c>
      <c r="L327" s="9" t="str">
        <f t="array" ref="L327">IF($A327="","",IFERROR(INDEX('Référenciel tailles de bague'!$E:$E,SMALL(IF('Référenciel tailles de bague'!$B:$B=$A327,ROW('Référenciel tailles de bague'!$B:$B)),2)),""))</f>
        <v/>
      </c>
      <c r="M327" s="9" t="str">
        <f t="array" ref="M327">IF($A327="","",IFERROR(INDEX('Référenciel tailles de bague'!$E:$E,SMALL(IF('Référenciel tailles de bague'!$B:$B=$A327,ROW('Référenciel tailles de bague'!$B:$B)),3)),""))</f>
        <v/>
      </c>
      <c r="N327" s="9" t="str">
        <f t="array" ref="N327">IF($A327="","",IFERROR(INDEX('Référenciel tailles de bague'!$E:$E,SMALL(IF('Référenciel tailles de bague'!$B:$B=$A327,ROW('Référenciel tailles de bague'!$B:$B)),4)),""))</f>
        <v/>
      </c>
      <c r="O327" s="9" t="str">
        <f t="shared" si="5"/>
        <v/>
      </c>
    </row>
    <row r="328" spans="3:15" x14ac:dyDescent="0.25">
      <c r="C328" s="16" t="str">
        <f>IF(OR(A328="",AND(COUNTIF(K328:N328,B328)=0,K328&lt;&gt;"")),"",IFERROR(VLOOKUP(I328,'Caractéristique types de bagues'!A:B,2,FALSE),""))</f>
        <v/>
      </c>
      <c r="D328" s="16" t="str">
        <f>IF(OR(A328="",AND(COUNTIF(K328:N328,B328)=0,K328&lt;&gt;"")),"",IFERROR(VLOOKUP(I328,'Caractéristique types de bagues'!A:G,7,FALSE),""))</f>
        <v/>
      </c>
      <c r="E328" s="16" t="str">
        <f>IF(OR(A328="",AND(COUNTIF(K328:N328,B328)=0,K328&lt;&gt;"")),"",IFERROR(VLOOKUP(O328,'Référenciel tailles de bague'!F:H,3,FALSE),""))</f>
        <v/>
      </c>
      <c r="F328" s="1" t="str">
        <f>IF(A328="","",IFERROR(VLOOKUP(A328,'Référenciel tailles de bague'!B:C,2,FALSE),"!! code espèce inconnu !!"))</f>
        <v/>
      </c>
      <c r="I328" s="13" t="str">
        <f>IF(A328="","",IF(AND(COUNTIF(K328:N328,B328)=0,K328&lt;&gt;""),"!! Préciser une catégorie parmi :",IFERROR(VLOOKUP(O328,'Référenciel tailles de bague'!F:G,2,FALSE),"")))</f>
        <v/>
      </c>
      <c r="J328" s="14" t="str">
        <f>IF(AND(COUNTIF(K328:N328,B328)=0,K328&lt;&gt;""),CONCATENATE("   ",K328,"     ",L328,"     ",M328,"     ",N328),IFERROR(IF(VLOOKUP(O328,'Référenciel tailles de bague'!F:I,4,FALSE)=0,"",VLOOKUP(O328,'Référenciel tailles de bague'!F:I,4,FALSE)),""))</f>
        <v/>
      </c>
      <c r="K328" s="9" t="str">
        <f>IF($A328="","",IFERROR(IF(VLOOKUP(A328,'Référenciel tailles de bague'!B:E,4,FALSE)=0,"",VLOOKUP(A328,'Référenciel tailles de bague'!B:E,4,FALSE)),""))</f>
        <v/>
      </c>
      <c r="L328" s="9" t="str">
        <f t="array" ref="L328">IF($A328="","",IFERROR(INDEX('Référenciel tailles de bague'!$E:$E,SMALL(IF('Référenciel tailles de bague'!$B:$B=$A328,ROW('Référenciel tailles de bague'!$B:$B)),2)),""))</f>
        <v/>
      </c>
      <c r="M328" s="9" t="str">
        <f t="array" ref="M328">IF($A328="","",IFERROR(INDEX('Référenciel tailles de bague'!$E:$E,SMALL(IF('Référenciel tailles de bague'!$B:$B=$A328,ROW('Référenciel tailles de bague'!$B:$B)),3)),""))</f>
        <v/>
      </c>
      <c r="N328" s="9" t="str">
        <f t="array" ref="N328">IF($A328="","",IFERROR(INDEX('Référenciel tailles de bague'!$E:$E,SMALL(IF('Référenciel tailles de bague'!$B:$B=$A328,ROW('Référenciel tailles de bague'!$B:$B)),4)),""))</f>
        <v/>
      </c>
      <c r="O328" s="9" t="str">
        <f t="shared" si="5"/>
        <v/>
      </c>
    </row>
    <row r="329" spans="3:15" x14ac:dyDescent="0.25">
      <c r="C329" s="16" t="str">
        <f>IF(OR(A329="",AND(COUNTIF(K329:N329,B329)=0,K329&lt;&gt;"")),"",IFERROR(VLOOKUP(I329,'Caractéristique types de bagues'!A:B,2,FALSE),""))</f>
        <v/>
      </c>
      <c r="D329" s="16" t="str">
        <f>IF(OR(A329="",AND(COUNTIF(K329:N329,B329)=0,K329&lt;&gt;"")),"",IFERROR(VLOOKUP(I329,'Caractéristique types de bagues'!A:G,7,FALSE),""))</f>
        <v/>
      </c>
      <c r="E329" s="16" t="str">
        <f>IF(OR(A329="",AND(COUNTIF(K329:N329,B329)=0,K329&lt;&gt;"")),"",IFERROR(VLOOKUP(O329,'Référenciel tailles de bague'!F:H,3,FALSE),""))</f>
        <v/>
      </c>
      <c r="F329" s="1" t="str">
        <f>IF(A329="","",IFERROR(VLOOKUP(A329,'Référenciel tailles de bague'!B:C,2,FALSE),"!! code espèce inconnu !!"))</f>
        <v/>
      </c>
      <c r="I329" s="13" t="str">
        <f>IF(A329="","",IF(AND(COUNTIF(K329:N329,B329)=0,K329&lt;&gt;""),"!! Préciser une catégorie parmi :",IFERROR(VLOOKUP(O329,'Référenciel tailles de bague'!F:G,2,FALSE),"")))</f>
        <v/>
      </c>
      <c r="J329" s="14" t="str">
        <f>IF(AND(COUNTIF(K329:N329,B329)=0,K329&lt;&gt;""),CONCATENATE("   ",K329,"     ",L329,"     ",M329,"     ",N329),IFERROR(IF(VLOOKUP(O329,'Référenciel tailles de bague'!F:I,4,FALSE)=0,"",VLOOKUP(O329,'Référenciel tailles de bague'!F:I,4,FALSE)),""))</f>
        <v/>
      </c>
      <c r="K329" s="9" t="str">
        <f>IF($A329="","",IFERROR(IF(VLOOKUP(A329,'Référenciel tailles de bague'!B:E,4,FALSE)=0,"",VLOOKUP(A329,'Référenciel tailles de bague'!B:E,4,FALSE)),""))</f>
        <v/>
      </c>
      <c r="L329" s="9" t="str">
        <f t="array" ref="L329">IF($A329="","",IFERROR(INDEX('Référenciel tailles de bague'!$E:$E,SMALL(IF('Référenciel tailles de bague'!$B:$B=$A329,ROW('Référenciel tailles de bague'!$B:$B)),2)),""))</f>
        <v/>
      </c>
      <c r="M329" s="9" t="str">
        <f t="array" ref="M329">IF($A329="","",IFERROR(INDEX('Référenciel tailles de bague'!$E:$E,SMALL(IF('Référenciel tailles de bague'!$B:$B=$A329,ROW('Référenciel tailles de bague'!$B:$B)),3)),""))</f>
        <v/>
      </c>
      <c r="N329" s="9" t="str">
        <f t="array" ref="N329">IF($A329="","",IFERROR(INDEX('Référenciel tailles de bague'!$E:$E,SMALL(IF('Référenciel tailles de bague'!$B:$B=$A329,ROW('Référenciel tailles de bague'!$B:$B)),4)),""))</f>
        <v/>
      </c>
      <c r="O329" s="9" t="str">
        <f t="shared" si="5"/>
        <v/>
      </c>
    </row>
    <row r="330" spans="3:15" x14ac:dyDescent="0.25">
      <c r="C330" s="16" t="str">
        <f>IF(OR(A330="",AND(COUNTIF(K330:N330,B330)=0,K330&lt;&gt;"")),"",IFERROR(VLOOKUP(I330,'Caractéristique types de bagues'!A:B,2,FALSE),""))</f>
        <v/>
      </c>
      <c r="D330" s="16" t="str">
        <f>IF(OR(A330="",AND(COUNTIF(K330:N330,B330)=0,K330&lt;&gt;"")),"",IFERROR(VLOOKUP(I330,'Caractéristique types de bagues'!A:G,7,FALSE),""))</f>
        <v/>
      </c>
      <c r="E330" s="16" t="str">
        <f>IF(OR(A330="",AND(COUNTIF(K330:N330,B330)=0,K330&lt;&gt;"")),"",IFERROR(VLOOKUP(O330,'Référenciel tailles de bague'!F:H,3,FALSE),""))</f>
        <v/>
      </c>
      <c r="F330" s="1" t="str">
        <f>IF(A330="","",IFERROR(VLOOKUP(A330,'Référenciel tailles de bague'!B:C,2,FALSE),"!! code espèce inconnu !!"))</f>
        <v/>
      </c>
      <c r="I330" s="13" t="str">
        <f>IF(A330="","",IF(AND(COUNTIF(K330:N330,B330)=0,K330&lt;&gt;""),"!! Préciser une catégorie parmi :",IFERROR(VLOOKUP(O330,'Référenciel tailles de bague'!F:G,2,FALSE),"")))</f>
        <v/>
      </c>
      <c r="J330" s="14" t="str">
        <f>IF(AND(COUNTIF(K330:N330,B330)=0,K330&lt;&gt;""),CONCATENATE("   ",K330,"     ",L330,"     ",M330,"     ",N330),IFERROR(IF(VLOOKUP(O330,'Référenciel tailles de bague'!F:I,4,FALSE)=0,"",VLOOKUP(O330,'Référenciel tailles de bague'!F:I,4,FALSE)),""))</f>
        <v/>
      </c>
      <c r="K330" s="9" t="str">
        <f>IF($A330="","",IFERROR(IF(VLOOKUP(A330,'Référenciel tailles de bague'!B:E,4,FALSE)=0,"",VLOOKUP(A330,'Référenciel tailles de bague'!B:E,4,FALSE)),""))</f>
        <v/>
      </c>
      <c r="L330" s="9" t="str">
        <f t="array" ref="L330">IF($A330="","",IFERROR(INDEX('Référenciel tailles de bague'!$E:$E,SMALL(IF('Référenciel tailles de bague'!$B:$B=$A330,ROW('Référenciel tailles de bague'!$B:$B)),2)),""))</f>
        <v/>
      </c>
      <c r="M330" s="9" t="str">
        <f t="array" ref="M330">IF($A330="","",IFERROR(INDEX('Référenciel tailles de bague'!$E:$E,SMALL(IF('Référenciel tailles de bague'!$B:$B=$A330,ROW('Référenciel tailles de bague'!$B:$B)),3)),""))</f>
        <v/>
      </c>
      <c r="N330" s="9" t="str">
        <f t="array" ref="N330">IF($A330="","",IFERROR(INDEX('Référenciel tailles de bague'!$E:$E,SMALL(IF('Référenciel tailles de bague'!$B:$B=$A330,ROW('Référenciel tailles de bague'!$B:$B)),4)),""))</f>
        <v/>
      </c>
      <c r="O330" s="9" t="str">
        <f t="shared" si="5"/>
        <v/>
      </c>
    </row>
    <row r="331" spans="3:15" x14ac:dyDescent="0.25">
      <c r="C331" s="16" t="str">
        <f>IF(OR(A331="",AND(COUNTIF(K331:N331,B331)=0,K331&lt;&gt;"")),"",IFERROR(VLOOKUP(I331,'Caractéristique types de bagues'!A:B,2,FALSE),""))</f>
        <v/>
      </c>
      <c r="D331" s="16" t="str">
        <f>IF(OR(A331="",AND(COUNTIF(K331:N331,B331)=0,K331&lt;&gt;"")),"",IFERROR(VLOOKUP(I331,'Caractéristique types de bagues'!A:G,7,FALSE),""))</f>
        <v/>
      </c>
      <c r="E331" s="16" t="str">
        <f>IF(OR(A331="",AND(COUNTIF(K331:N331,B331)=0,K331&lt;&gt;"")),"",IFERROR(VLOOKUP(O331,'Référenciel tailles de bague'!F:H,3,FALSE),""))</f>
        <v/>
      </c>
      <c r="F331" s="1" t="str">
        <f>IF(A331="","",IFERROR(VLOOKUP(A331,'Référenciel tailles de bague'!B:C,2,FALSE),"!! code espèce inconnu !!"))</f>
        <v/>
      </c>
      <c r="I331" s="13" t="str">
        <f>IF(A331="","",IF(AND(COUNTIF(K331:N331,B331)=0,K331&lt;&gt;""),"!! Préciser une catégorie parmi :",IFERROR(VLOOKUP(O331,'Référenciel tailles de bague'!F:G,2,FALSE),"")))</f>
        <v/>
      </c>
      <c r="J331" s="14" t="str">
        <f>IF(AND(COUNTIF(K331:N331,B331)=0,K331&lt;&gt;""),CONCATENATE("   ",K331,"     ",L331,"     ",M331,"     ",N331),IFERROR(IF(VLOOKUP(O331,'Référenciel tailles de bague'!F:I,4,FALSE)=0,"",VLOOKUP(O331,'Référenciel tailles de bague'!F:I,4,FALSE)),""))</f>
        <v/>
      </c>
      <c r="K331" s="9" t="str">
        <f>IF($A331="","",IFERROR(IF(VLOOKUP(A331,'Référenciel tailles de bague'!B:E,4,FALSE)=0,"",VLOOKUP(A331,'Référenciel tailles de bague'!B:E,4,FALSE)),""))</f>
        <v/>
      </c>
      <c r="L331" s="9" t="str">
        <f t="array" ref="L331">IF($A331="","",IFERROR(INDEX('Référenciel tailles de bague'!$E:$E,SMALL(IF('Référenciel tailles de bague'!$B:$B=$A331,ROW('Référenciel tailles de bague'!$B:$B)),2)),""))</f>
        <v/>
      </c>
      <c r="M331" s="9" t="str">
        <f t="array" ref="M331">IF($A331="","",IFERROR(INDEX('Référenciel tailles de bague'!$E:$E,SMALL(IF('Référenciel tailles de bague'!$B:$B=$A331,ROW('Référenciel tailles de bague'!$B:$B)),3)),""))</f>
        <v/>
      </c>
      <c r="N331" s="9" t="str">
        <f t="array" ref="N331">IF($A331="","",IFERROR(INDEX('Référenciel tailles de bague'!$E:$E,SMALL(IF('Référenciel tailles de bague'!$B:$B=$A331,ROW('Référenciel tailles de bague'!$B:$B)),4)),""))</f>
        <v/>
      </c>
      <c r="O331" s="9" t="str">
        <f t="shared" si="5"/>
        <v/>
      </c>
    </row>
    <row r="332" spans="3:15" x14ac:dyDescent="0.25">
      <c r="C332" s="16" t="str">
        <f>IF(OR(A332="",AND(COUNTIF(K332:N332,B332)=0,K332&lt;&gt;"")),"",IFERROR(VLOOKUP(I332,'Caractéristique types de bagues'!A:B,2,FALSE),""))</f>
        <v/>
      </c>
      <c r="D332" s="16" t="str">
        <f>IF(OR(A332="",AND(COUNTIF(K332:N332,B332)=0,K332&lt;&gt;"")),"",IFERROR(VLOOKUP(I332,'Caractéristique types de bagues'!A:G,7,FALSE),""))</f>
        <v/>
      </c>
      <c r="E332" s="16" t="str">
        <f>IF(OR(A332="",AND(COUNTIF(K332:N332,B332)=0,K332&lt;&gt;"")),"",IFERROR(VLOOKUP(O332,'Référenciel tailles de bague'!F:H,3,FALSE),""))</f>
        <v/>
      </c>
      <c r="F332" s="1" t="str">
        <f>IF(A332="","",IFERROR(VLOOKUP(A332,'Référenciel tailles de bague'!B:C,2,FALSE),"!! code espèce inconnu !!"))</f>
        <v/>
      </c>
      <c r="I332" s="13" t="str">
        <f>IF(A332="","",IF(AND(COUNTIF(K332:N332,B332)=0,K332&lt;&gt;""),"!! Préciser une catégorie parmi :",IFERROR(VLOOKUP(O332,'Référenciel tailles de bague'!F:G,2,FALSE),"")))</f>
        <v/>
      </c>
      <c r="J332" s="14" t="str">
        <f>IF(AND(COUNTIF(K332:N332,B332)=0,K332&lt;&gt;""),CONCATENATE("   ",K332,"     ",L332,"     ",M332,"     ",N332),IFERROR(IF(VLOOKUP(O332,'Référenciel tailles de bague'!F:I,4,FALSE)=0,"",VLOOKUP(O332,'Référenciel tailles de bague'!F:I,4,FALSE)),""))</f>
        <v/>
      </c>
      <c r="K332" s="9" t="str">
        <f>IF($A332="","",IFERROR(IF(VLOOKUP(A332,'Référenciel tailles de bague'!B:E,4,FALSE)=0,"",VLOOKUP(A332,'Référenciel tailles de bague'!B:E,4,FALSE)),""))</f>
        <v/>
      </c>
      <c r="L332" s="9" t="str">
        <f t="array" ref="L332">IF($A332="","",IFERROR(INDEX('Référenciel tailles de bague'!$E:$E,SMALL(IF('Référenciel tailles de bague'!$B:$B=$A332,ROW('Référenciel tailles de bague'!$B:$B)),2)),""))</f>
        <v/>
      </c>
      <c r="M332" s="9" t="str">
        <f t="array" ref="M332">IF($A332="","",IFERROR(INDEX('Référenciel tailles de bague'!$E:$E,SMALL(IF('Référenciel tailles de bague'!$B:$B=$A332,ROW('Référenciel tailles de bague'!$B:$B)),3)),""))</f>
        <v/>
      </c>
      <c r="N332" s="9" t="str">
        <f t="array" ref="N332">IF($A332="","",IFERROR(INDEX('Référenciel tailles de bague'!$E:$E,SMALL(IF('Référenciel tailles de bague'!$B:$B=$A332,ROW('Référenciel tailles de bague'!$B:$B)),4)),""))</f>
        <v/>
      </c>
      <c r="O332" s="9" t="str">
        <f t="shared" si="5"/>
        <v/>
      </c>
    </row>
    <row r="333" spans="3:15" x14ac:dyDescent="0.25">
      <c r="C333" s="16" t="str">
        <f>IF(OR(A333="",AND(COUNTIF(K333:N333,B333)=0,K333&lt;&gt;"")),"",IFERROR(VLOOKUP(I333,'Caractéristique types de bagues'!A:B,2,FALSE),""))</f>
        <v/>
      </c>
      <c r="D333" s="16" t="str">
        <f>IF(OR(A333="",AND(COUNTIF(K333:N333,B333)=0,K333&lt;&gt;"")),"",IFERROR(VLOOKUP(I333,'Caractéristique types de bagues'!A:G,7,FALSE),""))</f>
        <v/>
      </c>
      <c r="E333" s="16" t="str">
        <f>IF(OR(A333="",AND(COUNTIF(K333:N333,B333)=0,K333&lt;&gt;"")),"",IFERROR(VLOOKUP(O333,'Référenciel tailles de bague'!F:H,3,FALSE),""))</f>
        <v/>
      </c>
      <c r="F333" s="1" t="str">
        <f>IF(A333="","",IFERROR(VLOOKUP(A333,'Référenciel tailles de bague'!B:C,2,FALSE),"!! code espèce inconnu !!"))</f>
        <v/>
      </c>
      <c r="I333" s="13" t="str">
        <f>IF(A333="","",IF(AND(COUNTIF(K333:N333,B333)=0,K333&lt;&gt;""),"!! Préciser une catégorie parmi :",IFERROR(VLOOKUP(O333,'Référenciel tailles de bague'!F:G,2,FALSE),"")))</f>
        <v/>
      </c>
      <c r="J333" s="14" t="str">
        <f>IF(AND(COUNTIF(K333:N333,B333)=0,K333&lt;&gt;""),CONCATENATE("   ",K333,"     ",L333,"     ",M333,"     ",N333),IFERROR(IF(VLOOKUP(O333,'Référenciel tailles de bague'!F:I,4,FALSE)=0,"",VLOOKUP(O333,'Référenciel tailles de bague'!F:I,4,FALSE)),""))</f>
        <v/>
      </c>
      <c r="K333" s="9" t="str">
        <f>IF($A333="","",IFERROR(IF(VLOOKUP(A333,'Référenciel tailles de bague'!B:E,4,FALSE)=0,"",VLOOKUP(A333,'Référenciel tailles de bague'!B:E,4,FALSE)),""))</f>
        <v/>
      </c>
      <c r="L333" s="9" t="str">
        <f t="array" ref="L333">IF($A333="","",IFERROR(INDEX('Référenciel tailles de bague'!$E:$E,SMALL(IF('Référenciel tailles de bague'!$B:$B=$A333,ROW('Référenciel tailles de bague'!$B:$B)),2)),""))</f>
        <v/>
      </c>
      <c r="M333" s="9" t="str">
        <f t="array" ref="M333">IF($A333="","",IFERROR(INDEX('Référenciel tailles de bague'!$E:$E,SMALL(IF('Référenciel tailles de bague'!$B:$B=$A333,ROW('Référenciel tailles de bague'!$B:$B)),3)),""))</f>
        <v/>
      </c>
      <c r="N333" s="9" t="str">
        <f t="array" ref="N333">IF($A333="","",IFERROR(INDEX('Référenciel tailles de bague'!$E:$E,SMALL(IF('Référenciel tailles de bague'!$B:$B=$A333,ROW('Référenciel tailles de bague'!$B:$B)),4)),""))</f>
        <v/>
      </c>
      <c r="O333" s="9" t="str">
        <f t="shared" si="5"/>
        <v/>
      </c>
    </row>
    <row r="334" spans="3:15" x14ac:dyDescent="0.25">
      <c r="C334" s="16" t="str">
        <f>IF(OR(A334="",AND(COUNTIF(K334:N334,B334)=0,K334&lt;&gt;"")),"",IFERROR(VLOOKUP(I334,'Caractéristique types de bagues'!A:B,2,FALSE),""))</f>
        <v/>
      </c>
      <c r="D334" s="16" t="str">
        <f>IF(OR(A334="",AND(COUNTIF(K334:N334,B334)=0,K334&lt;&gt;"")),"",IFERROR(VLOOKUP(I334,'Caractéristique types de bagues'!A:G,7,FALSE),""))</f>
        <v/>
      </c>
      <c r="E334" s="16" t="str">
        <f>IF(OR(A334="",AND(COUNTIF(K334:N334,B334)=0,K334&lt;&gt;"")),"",IFERROR(VLOOKUP(O334,'Référenciel tailles de bague'!F:H,3,FALSE),""))</f>
        <v/>
      </c>
      <c r="F334" s="1" t="str">
        <f>IF(A334="","",IFERROR(VLOOKUP(A334,'Référenciel tailles de bague'!B:C,2,FALSE),"!! code espèce inconnu !!"))</f>
        <v/>
      </c>
      <c r="I334" s="13" t="str">
        <f>IF(A334="","",IF(AND(COUNTIF(K334:N334,B334)=0,K334&lt;&gt;""),"!! Préciser une catégorie parmi :",IFERROR(VLOOKUP(O334,'Référenciel tailles de bague'!F:G,2,FALSE),"")))</f>
        <v/>
      </c>
      <c r="J334" s="14" t="str">
        <f>IF(AND(COUNTIF(K334:N334,B334)=0,K334&lt;&gt;""),CONCATENATE("   ",K334,"     ",L334,"     ",M334,"     ",N334),IFERROR(IF(VLOOKUP(O334,'Référenciel tailles de bague'!F:I,4,FALSE)=0,"",VLOOKUP(O334,'Référenciel tailles de bague'!F:I,4,FALSE)),""))</f>
        <v/>
      </c>
      <c r="K334" s="9" t="str">
        <f>IF($A334="","",IFERROR(IF(VLOOKUP(A334,'Référenciel tailles de bague'!B:E,4,FALSE)=0,"",VLOOKUP(A334,'Référenciel tailles de bague'!B:E,4,FALSE)),""))</f>
        <v/>
      </c>
      <c r="L334" s="9" t="str">
        <f t="array" ref="L334">IF($A334="","",IFERROR(INDEX('Référenciel tailles de bague'!$E:$E,SMALL(IF('Référenciel tailles de bague'!$B:$B=$A334,ROW('Référenciel tailles de bague'!$B:$B)),2)),""))</f>
        <v/>
      </c>
      <c r="M334" s="9" t="str">
        <f t="array" ref="M334">IF($A334="","",IFERROR(INDEX('Référenciel tailles de bague'!$E:$E,SMALL(IF('Référenciel tailles de bague'!$B:$B=$A334,ROW('Référenciel tailles de bague'!$B:$B)),3)),""))</f>
        <v/>
      </c>
      <c r="N334" s="9" t="str">
        <f t="array" ref="N334">IF($A334="","",IFERROR(INDEX('Référenciel tailles de bague'!$E:$E,SMALL(IF('Référenciel tailles de bague'!$B:$B=$A334,ROW('Référenciel tailles de bague'!$B:$B)),4)),""))</f>
        <v/>
      </c>
      <c r="O334" s="9" t="str">
        <f t="shared" si="5"/>
        <v/>
      </c>
    </row>
    <row r="335" spans="3:15" x14ac:dyDescent="0.25">
      <c r="C335" s="16" t="str">
        <f>IF(OR(A335="",AND(COUNTIF(K335:N335,B335)=0,K335&lt;&gt;"")),"",IFERROR(VLOOKUP(I335,'Caractéristique types de bagues'!A:B,2,FALSE),""))</f>
        <v/>
      </c>
      <c r="D335" s="16" t="str">
        <f>IF(OR(A335="",AND(COUNTIF(K335:N335,B335)=0,K335&lt;&gt;"")),"",IFERROR(VLOOKUP(I335,'Caractéristique types de bagues'!A:G,7,FALSE),""))</f>
        <v/>
      </c>
      <c r="E335" s="16" t="str">
        <f>IF(OR(A335="",AND(COUNTIF(K335:N335,B335)=0,K335&lt;&gt;"")),"",IFERROR(VLOOKUP(O335,'Référenciel tailles de bague'!F:H,3,FALSE),""))</f>
        <v/>
      </c>
      <c r="F335" s="1" t="str">
        <f>IF(A335="","",IFERROR(VLOOKUP(A335,'Référenciel tailles de bague'!B:C,2,FALSE),"!! code espèce inconnu !!"))</f>
        <v/>
      </c>
      <c r="I335" s="13" t="str">
        <f>IF(A335="","",IF(AND(COUNTIF(K335:N335,B335)=0,K335&lt;&gt;""),"!! Préciser une catégorie parmi :",IFERROR(VLOOKUP(O335,'Référenciel tailles de bague'!F:G,2,FALSE),"")))</f>
        <v/>
      </c>
      <c r="J335" s="14" t="str">
        <f>IF(AND(COUNTIF(K335:N335,B335)=0,K335&lt;&gt;""),CONCATENATE("   ",K335,"     ",L335,"     ",M335,"     ",N335),IFERROR(IF(VLOOKUP(O335,'Référenciel tailles de bague'!F:I,4,FALSE)=0,"",VLOOKUP(O335,'Référenciel tailles de bague'!F:I,4,FALSE)),""))</f>
        <v/>
      </c>
      <c r="K335" s="9" t="str">
        <f>IF($A335="","",IFERROR(IF(VLOOKUP(A335,'Référenciel tailles de bague'!B:E,4,FALSE)=0,"",VLOOKUP(A335,'Référenciel tailles de bague'!B:E,4,FALSE)),""))</f>
        <v/>
      </c>
      <c r="L335" s="9" t="str">
        <f t="array" ref="L335">IF($A335="","",IFERROR(INDEX('Référenciel tailles de bague'!$E:$E,SMALL(IF('Référenciel tailles de bague'!$B:$B=$A335,ROW('Référenciel tailles de bague'!$B:$B)),2)),""))</f>
        <v/>
      </c>
      <c r="M335" s="9" t="str">
        <f t="array" ref="M335">IF($A335="","",IFERROR(INDEX('Référenciel tailles de bague'!$E:$E,SMALL(IF('Référenciel tailles de bague'!$B:$B=$A335,ROW('Référenciel tailles de bague'!$B:$B)),3)),""))</f>
        <v/>
      </c>
      <c r="N335" s="9" t="str">
        <f t="array" ref="N335">IF($A335="","",IFERROR(INDEX('Référenciel tailles de bague'!$E:$E,SMALL(IF('Référenciel tailles de bague'!$B:$B=$A335,ROW('Référenciel tailles de bague'!$B:$B)),4)),""))</f>
        <v/>
      </c>
      <c r="O335" s="9" t="str">
        <f t="shared" si="5"/>
        <v/>
      </c>
    </row>
    <row r="336" spans="3:15" x14ac:dyDescent="0.25">
      <c r="C336" s="16" t="str">
        <f>IF(OR(A336="",AND(COUNTIF(K336:N336,B336)=0,K336&lt;&gt;"")),"",IFERROR(VLOOKUP(I336,'Caractéristique types de bagues'!A:B,2,FALSE),""))</f>
        <v/>
      </c>
      <c r="D336" s="16" t="str">
        <f>IF(OR(A336="",AND(COUNTIF(K336:N336,B336)=0,K336&lt;&gt;"")),"",IFERROR(VLOOKUP(I336,'Caractéristique types de bagues'!A:G,7,FALSE),""))</f>
        <v/>
      </c>
      <c r="E336" s="16" t="str">
        <f>IF(OR(A336="",AND(COUNTIF(K336:N336,B336)=0,K336&lt;&gt;"")),"",IFERROR(VLOOKUP(O336,'Référenciel tailles de bague'!F:H,3,FALSE),""))</f>
        <v/>
      </c>
      <c r="F336" s="1" t="str">
        <f>IF(A336="","",IFERROR(VLOOKUP(A336,'Référenciel tailles de bague'!B:C,2,FALSE),"!! code espèce inconnu !!"))</f>
        <v/>
      </c>
      <c r="I336" s="13" t="str">
        <f>IF(A336="","",IF(AND(COUNTIF(K336:N336,B336)=0,K336&lt;&gt;""),"!! Préciser une catégorie parmi :",IFERROR(VLOOKUP(O336,'Référenciel tailles de bague'!F:G,2,FALSE),"")))</f>
        <v/>
      </c>
      <c r="J336" s="14" t="str">
        <f>IF(AND(COUNTIF(K336:N336,B336)=0,K336&lt;&gt;""),CONCATENATE("   ",K336,"     ",L336,"     ",M336,"     ",N336),IFERROR(IF(VLOOKUP(O336,'Référenciel tailles de bague'!F:I,4,FALSE)=0,"",VLOOKUP(O336,'Référenciel tailles de bague'!F:I,4,FALSE)),""))</f>
        <v/>
      </c>
      <c r="K336" s="9" t="str">
        <f>IF($A336="","",IFERROR(IF(VLOOKUP(A336,'Référenciel tailles de bague'!B:E,4,FALSE)=0,"",VLOOKUP(A336,'Référenciel tailles de bague'!B:E,4,FALSE)),""))</f>
        <v/>
      </c>
      <c r="L336" s="9" t="str">
        <f t="array" ref="L336">IF($A336="","",IFERROR(INDEX('Référenciel tailles de bague'!$E:$E,SMALL(IF('Référenciel tailles de bague'!$B:$B=$A336,ROW('Référenciel tailles de bague'!$B:$B)),2)),""))</f>
        <v/>
      </c>
      <c r="M336" s="9" t="str">
        <f t="array" ref="M336">IF($A336="","",IFERROR(INDEX('Référenciel tailles de bague'!$E:$E,SMALL(IF('Référenciel tailles de bague'!$B:$B=$A336,ROW('Référenciel tailles de bague'!$B:$B)),3)),""))</f>
        <v/>
      </c>
      <c r="N336" s="9" t="str">
        <f t="array" ref="N336">IF($A336="","",IFERROR(INDEX('Référenciel tailles de bague'!$E:$E,SMALL(IF('Référenciel tailles de bague'!$B:$B=$A336,ROW('Référenciel tailles de bague'!$B:$B)),4)),""))</f>
        <v/>
      </c>
      <c r="O336" s="9" t="str">
        <f t="shared" si="5"/>
        <v/>
      </c>
    </row>
    <row r="337" spans="3:15" x14ac:dyDescent="0.25">
      <c r="C337" s="16" t="str">
        <f>IF(OR(A337="",AND(COUNTIF(K337:N337,B337)=0,K337&lt;&gt;"")),"",IFERROR(VLOOKUP(I337,'Caractéristique types de bagues'!A:B,2,FALSE),""))</f>
        <v/>
      </c>
      <c r="D337" s="16" t="str">
        <f>IF(OR(A337="",AND(COUNTIF(K337:N337,B337)=0,K337&lt;&gt;"")),"",IFERROR(VLOOKUP(I337,'Caractéristique types de bagues'!A:G,7,FALSE),""))</f>
        <v/>
      </c>
      <c r="E337" s="16" t="str">
        <f>IF(OR(A337="",AND(COUNTIF(K337:N337,B337)=0,K337&lt;&gt;"")),"",IFERROR(VLOOKUP(O337,'Référenciel tailles de bague'!F:H,3,FALSE),""))</f>
        <v/>
      </c>
      <c r="F337" s="1" t="str">
        <f>IF(A337="","",IFERROR(VLOOKUP(A337,'Référenciel tailles de bague'!B:C,2,FALSE),"!! code espèce inconnu !!"))</f>
        <v/>
      </c>
      <c r="I337" s="13" t="str">
        <f>IF(A337="","",IF(AND(COUNTIF(K337:N337,B337)=0,K337&lt;&gt;""),"!! Préciser une catégorie parmi :",IFERROR(VLOOKUP(O337,'Référenciel tailles de bague'!F:G,2,FALSE),"")))</f>
        <v/>
      </c>
      <c r="J337" s="14" t="str">
        <f>IF(AND(COUNTIF(K337:N337,B337)=0,K337&lt;&gt;""),CONCATENATE("   ",K337,"     ",L337,"     ",M337,"     ",N337),IFERROR(IF(VLOOKUP(O337,'Référenciel tailles de bague'!F:I,4,FALSE)=0,"",VLOOKUP(O337,'Référenciel tailles de bague'!F:I,4,FALSE)),""))</f>
        <v/>
      </c>
      <c r="K337" s="9" t="str">
        <f>IF($A337="","",IFERROR(IF(VLOOKUP(A337,'Référenciel tailles de bague'!B:E,4,FALSE)=0,"",VLOOKUP(A337,'Référenciel tailles de bague'!B:E,4,FALSE)),""))</f>
        <v/>
      </c>
      <c r="L337" s="9" t="str">
        <f t="array" ref="L337">IF($A337="","",IFERROR(INDEX('Référenciel tailles de bague'!$E:$E,SMALL(IF('Référenciel tailles de bague'!$B:$B=$A337,ROW('Référenciel tailles de bague'!$B:$B)),2)),""))</f>
        <v/>
      </c>
      <c r="M337" s="9" t="str">
        <f t="array" ref="M337">IF($A337="","",IFERROR(INDEX('Référenciel tailles de bague'!$E:$E,SMALL(IF('Référenciel tailles de bague'!$B:$B=$A337,ROW('Référenciel tailles de bague'!$B:$B)),3)),""))</f>
        <v/>
      </c>
      <c r="N337" s="9" t="str">
        <f t="array" ref="N337">IF($A337="","",IFERROR(INDEX('Référenciel tailles de bague'!$E:$E,SMALL(IF('Référenciel tailles de bague'!$B:$B=$A337,ROW('Référenciel tailles de bague'!$B:$B)),4)),""))</f>
        <v/>
      </c>
      <c r="O337" s="9" t="str">
        <f t="shared" si="5"/>
        <v/>
      </c>
    </row>
    <row r="338" spans="3:15" x14ac:dyDescent="0.25">
      <c r="C338" s="16" t="str">
        <f>IF(OR(A338="",AND(COUNTIF(K338:N338,B338)=0,K338&lt;&gt;"")),"",IFERROR(VLOOKUP(I338,'Caractéristique types de bagues'!A:B,2,FALSE),""))</f>
        <v/>
      </c>
      <c r="D338" s="16" t="str">
        <f>IF(OR(A338="",AND(COUNTIF(K338:N338,B338)=0,K338&lt;&gt;"")),"",IFERROR(VLOOKUP(I338,'Caractéristique types de bagues'!A:G,7,FALSE),""))</f>
        <v/>
      </c>
      <c r="E338" s="16" t="str">
        <f>IF(OR(A338="",AND(COUNTIF(K338:N338,B338)=0,K338&lt;&gt;"")),"",IFERROR(VLOOKUP(O338,'Référenciel tailles de bague'!F:H,3,FALSE),""))</f>
        <v/>
      </c>
      <c r="F338" s="1" t="str">
        <f>IF(A338="","",IFERROR(VLOOKUP(A338,'Référenciel tailles de bague'!B:C,2,FALSE),"!! code espèce inconnu !!"))</f>
        <v/>
      </c>
      <c r="I338" s="13" t="str">
        <f>IF(A338="","",IF(AND(COUNTIF(K338:N338,B338)=0,K338&lt;&gt;""),"!! Préciser une catégorie parmi :",IFERROR(VLOOKUP(O338,'Référenciel tailles de bague'!F:G,2,FALSE),"")))</f>
        <v/>
      </c>
      <c r="J338" s="14" t="str">
        <f>IF(AND(COUNTIF(K338:N338,B338)=0,K338&lt;&gt;""),CONCATENATE("   ",K338,"     ",L338,"     ",M338,"     ",N338),IFERROR(IF(VLOOKUP(O338,'Référenciel tailles de bague'!F:I,4,FALSE)=0,"",VLOOKUP(O338,'Référenciel tailles de bague'!F:I,4,FALSE)),""))</f>
        <v/>
      </c>
      <c r="K338" s="9" t="str">
        <f>IF($A338="","",IFERROR(IF(VLOOKUP(A338,'Référenciel tailles de bague'!B:E,4,FALSE)=0,"",VLOOKUP(A338,'Référenciel tailles de bague'!B:E,4,FALSE)),""))</f>
        <v/>
      </c>
      <c r="L338" s="9" t="str">
        <f t="array" ref="L338">IF($A338="","",IFERROR(INDEX('Référenciel tailles de bague'!$E:$E,SMALL(IF('Référenciel tailles de bague'!$B:$B=$A338,ROW('Référenciel tailles de bague'!$B:$B)),2)),""))</f>
        <v/>
      </c>
      <c r="M338" s="9" t="str">
        <f t="array" ref="M338">IF($A338="","",IFERROR(INDEX('Référenciel tailles de bague'!$E:$E,SMALL(IF('Référenciel tailles de bague'!$B:$B=$A338,ROW('Référenciel tailles de bague'!$B:$B)),3)),""))</f>
        <v/>
      </c>
      <c r="N338" s="9" t="str">
        <f t="array" ref="N338">IF($A338="","",IFERROR(INDEX('Référenciel tailles de bague'!$E:$E,SMALL(IF('Référenciel tailles de bague'!$B:$B=$A338,ROW('Référenciel tailles de bague'!$B:$B)),4)),""))</f>
        <v/>
      </c>
      <c r="O338" s="9" t="str">
        <f t="shared" si="5"/>
        <v/>
      </c>
    </row>
    <row r="339" spans="3:15" x14ac:dyDescent="0.25">
      <c r="C339" s="16" t="str">
        <f>IF(OR(A339="",AND(COUNTIF(K339:N339,B339)=0,K339&lt;&gt;"")),"",IFERROR(VLOOKUP(I339,'Caractéristique types de bagues'!A:B,2,FALSE),""))</f>
        <v/>
      </c>
      <c r="D339" s="16" t="str">
        <f>IF(OR(A339="",AND(COUNTIF(K339:N339,B339)=0,K339&lt;&gt;"")),"",IFERROR(VLOOKUP(I339,'Caractéristique types de bagues'!A:G,7,FALSE),""))</f>
        <v/>
      </c>
      <c r="E339" s="16" t="str">
        <f>IF(OR(A339="",AND(COUNTIF(K339:N339,B339)=0,K339&lt;&gt;"")),"",IFERROR(VLOOKUP(O339,'Référenciel tailles de bague'!F:H,3,FALSE),""))</f>
        <v/>
      </c>
      <c r="F339" s="1" t="str">
        <f>IF(A339="","",IFERROR(VLOOKUP(A339,'Référenciel tailles de bague'!B:C,2,FALSE),"!! code espèce inconnu !!"))</f>
        <v/>
      </c>
      <c r="I339" s="13" t="str">
        <f>IF(A339="","",IF(AND(COUNTIF(K339:N339,B339)=0,K339&lt;&gt;""),"!! Préciser une catégorie parmi :",IFERROR(VLOOKUP(O339,'Référenciel tailles de bague'!F:G,2,FALSE),"")))</f>
        <v/>
      </c>
      <c r="J339" s="14" t="str">
        <f>IF(AND(COUNTIF(K339:N339,B339)=0,K339&lt;&gt;""),CONCATENATE("   ",K339,"     ",L339,"     ",M339,"     ",N339),IFERROR(IF(VLOOKUP(O339,'Référenciel tailles de bague'!F:I,4,FALSE)=0,"",VLOOKUP(O339,'Référenciel tailles de bague'!F:I,4,FALSE)),""))</f>
        <v/>
      </c>
      <c r="K339" s="9" t="str">
        <f>IF($A339="","",IFERROR(IF(VLOOKUP(A339,'Référenciel tailles de bague'!B:E,4,FALSE)=0,"",VLOOKUP(A339,'Référenciel tailles de bague'!B:E,4,FALSE)),""))</f>
        <v/>
      </c>
      <c r="L339" s="9" t="str">
        <f t="array" ref="L339">IF($A339="","",IFERROR(INDEX('Référenciel tailles de bague'!$E:$E,SMALL(IF('Référenciel tailles de bague'!$B:$B=$A339,ROW('Référenciel tailles de bague'!$B:$B)),2)),""))</f>
        <v/>
      </c>
      <c r="M339" s="9" t="str">
        <f t="array" ref="M339">IF($A339="","",IFERROR(INDEX('Référenciel tailles de bague'!$E:$E,SMALL(IF('Référenciel tailles de bague'!$B:$B=$A339,ROW('Référenciel tailles de bague'!$B:$B)),3)),""))</f>
        <v/>
      </c>
      <c r="N339" s="9" t="str">
        <f t="array" ref="N339">IF($A339="","",IFERROR(INDEX('Référenciel tailles de bague'!$E:$E,SMALL(IF('Référenciel tailles de bague'!$B:$B=$A339,ROW('Référenciel tailles de bague'!$B:$B)),4)),""))</f>
        <v/>
      </c>
      <c r="O339" s="9" t="str">
        <f t="shared" si="5"/>
        <v/>
      </c>
    </row>
    <row r="340" spans="3:15" x14ac:dyDescent="0.25">
      <c r="C340" s="16" t="str">
        <f>IF(OR(A340="",AND(COUNTIF(K340:N340,B340)=0,K340&lt;&gt;"")),"",IFERROR(VLOOKUP(I340,'Caractéristique types de bagues'!A:B,2,FALSE),""))</f>
        <v/>
      </c>
      <c r="D340" s="16" t="str">
        <f>IF(OR(A340="",AND(COUNTIF(K340:N340,B340)=0,K340&lt;&gt;"")),"",IFERROR(VLOOKUP(I340,'Caractéristique types de bagues'!A:G,7,FALSE),""))</f>
        <v/>
      </c>
      <c r="E340" s="16" t="str">
        <f>IF(OR(A340="",AND(COUNTIF(K340:N340,B340)=0,K340&lt;&gt;"")),"",IFERROR(VLOOKUP(O340,'Référenciel tailles de bague'!F:H,3,FALSE),""))</f>
        <v/>
      </c>
      <c r="F340" s="1" t="str">
        <f>IF(A340="","",IFERROR(VLOOKUP(A340,'Référenciel tailles de bague'!B:C,2,FALSE),"!! code espèce inconnu !!"))</f>
        <v/>
      </c>
      <c r="I340" s="13" t="str">
        <f>IF(A340="","",IF(AND(COUNTIF(K340:N340,B340)=0,K340&lt;&gt;""),"!! Préciser une catégorie parmi :",IFERROR(VLOOKUP(O340,'Référenciel tailles de bague'!F:G,2,FALSE),"")))</f>
        <v/>
      </c>
      <c r="J340" s="14" t="str">
        <f>IF(AND(COUNTIF(K340:N340,B340)=0,K340&lt;&gt;""),CONCATENATE("   ",K340,"     ",L340,"     ",M340,"     ",N340),IFERROR(IF(VLOOKUP(O340,'Référenciel tailles de bague'!F:I,4,FALSE)=0,"",VLOOKUP(O340,'Référenciel tailles de bague'!F:I,4,FALSE)),""))</f>
        <v/>
      </c>
      <c r="K340" s="9" t="str">
        <f>IF($A340="","",IFERROR(IF(VLOOKUP(A340,'Référenciel tailles de bague'!B:E,4,FALSE)=0,"",VLOOKUP(A340,'Référenciel tailles de bague'!B:E,4,FALSE)),""))</f>
        <v/>
      </c>
      <c r="L340" s="9" t="str">
        <f t="array" ref="L340">IF($A340="","",IFERROR(INDEX('Référenciel tailles de bague'!$E:$E,SMALL(IF('Référenciel tailles de bague'!$B:$B=$A340,ROW('Référenciel tailles de bague'!$B:$B)),2)),""))</f>
        <v/>
      </c>
      <c r="M340" s="9" t="str">
        <f t="array" ref="M340">IF($A340="","",IFERROR(INDEX('Référenciel tailles de bague'!$E:$E,SMALL(IF('Référenciel tailles de bague'!$B:$B=$A340,ROW('Référenciel tailles de bague'!$B:$B)),3)),""))</f>
        <v/>
      </c>
      <c r="N340" s="9" t="str">
        <f t="array" ref="N340">IF($A340="","",IFERROR(INDEX('Référenciel tailles de bague'!$E:$E,SMALL(IF('Référenciel tailles de bague'!$B:$B=$A340,ROW('Référenciel tailles de bague'!$B:$B)),4)),""))</f>
        <v/>
      </c>
      <c r="O340" s="9" t="str">
        <f t="shared" si="5"/>
        <v/>
      </c>
    </row>
    <row r="341" spans="3:15" x14ac:dyDescent="0.25">
      <c r="C341" s="16" t="str">
        <f>IF(OR(A341="",AND(COUNTIF(K341:N341,B341)=0,K341&lt;&gt;"")),"",IFERROR(VLOOKUP(I341,'Caractéristique types de bagues'!A:B,2,FALSE),""))</f>
        <v/>
      </c>
      <c r="D341" s="16" t="str">
        <f>IF(OR(A341="",AND(COUNTIF(K341:N341,B341)=0,K341&lt;&gt;"")),"",IFERROR(VLOOKUP(I341,'Caractéristique types de bagues'!A:G,7,FALSE),""))</f>
        <v/>
      </c>
      <c r="E341" s="16" t="str">
        <f>IF(OR(A341="",AND(COUNTIF(K341:N341,B341)=0,K341&lt;&gt;"")),"",IFERROR(VLOOKUP(O341,'Référenciel tailles de bague'!F:H,3,FALSE),""))</f>
        <v/>
      </c>
      <c r="F341" s="1" t="str">
        <f>IF(A341="","",IFERROR(VLOOKUP(A341,'Référenciel tailles de bague'!B:C,2,FALSE),"!! code espèce inconnu !!"))</f>
        <v/>
      </c>
      <c r="I341" s="13" t="str">
        <f>IF(A341="","",IF(AND(COUNTIF(K341:N341,B341)=0,K341&lt;&gt;""),"!! Préciser une catégorie parmi :",IFERROR(VLOOKUP(O341,'Référenciel tailles de bague'!F:G,2,FALSE),"")))</f>
        <v/>
      </c>
      <c r="J341" s="14" t="str">
        <f>IF(AND(COUNTIF(K341:N341,B341)=0,K341&lt;&gt;""),CONCATENATE("   ",K341,"     ",L341,"     ",M341,"     ",N341),IFERROR(IF(VLOOKUP(O341,'Référenciel tailles de bague'!F:I,4,FALSE)=0,"",VLOOKUP(O341,'Référenciel tailles de bague'!F:I,4,FALSE)),""))</f>
        <v/>
      </c>
      <c r="K341" s="9" t="str">
        <f>IF($A341="","",IFERROR(IF(VLOOKUP(A341,'Référenciel tailles de bague'!B:E,4,FALSE)=0,"",VLOOKUP(A341,'Référenciel tailles de bague'!B:E,4,FALSE)),""))</f>
        <v/>
      </c>
      <c r="L341" s="9" t="str">
        <f t="array" ref="L341">IF($A341="","",IFERROR(INDEX('Référenciel tailles de bague'!$E:$E,SMALL(IF('Référenciel tailles de bague'!$B:$B=$A341,ROW('Référenciel tailles de bague'!$B:$B)),2)),""))</f>
        <v/>
      </c>
      <c r="M341" s="9" t="str">
        <f t="array" ref="M341">IF($A341="","",IFERROR(INDEX('Référenciel tailles de bague'!$E:$E,SMALL(IF('Référenciel tailles de bague'!$B:$B=$A341,ROW('Référenciel tailles de bague'!$B:$B)),3)),""))</f>
        <v/>
      </c>
      <c r="N341" s="9" t="str">
        <f t="array" ref="N341">IF($A341="","",IFERROR(INDEX('Référenciel tailles de bague'!$E:$E,SMALL(IF('Référenciel tailles de bague'!$B:$B=$A341,ROW('Référenciel tailles de bague'!$B:$B)),4)),""))</f>
        <v/>
      </c>
      <c r="O341" s="9" t="str">
        <f t="shared" si="5"/>
        <v/>
      </c>
    </row>
    <row r="342" spans="3:15" x14ac:dyDescent="0.25">
      <c r="C342" s="16" t="str">
        <f>IF(OR(A342="",AND(COUNTIF(K342:N342,B342)=0,K342&lt;&gt;"")),"",IFERROR(VLOOKUP(I342,'Caractéristique types de bagues'!A:B,2,FALSE),""))</f>
        <v/>
      </c>
      <c r="D342" s="16" t="str">
        <f>IF(OR(A342="",AND(COUNTIF(K342:N342,B342)=0,K342&lt;&gt;"")),"",IFERROR(VLOOKUP(I342,'Caractéristique types de bagues'!A:G,7,FALSE),""))</f>
        <v/>
      </c>
      <c r="E342" s="16" t="str">
        <f>IF(OR(A342="",AND(COUNTIF(K342:N342,B342)=0,K342&lt;&gt;"")),"",IFERROR(VLOOKUP(O342,'Référenciel tailles de bague'!F:H,3,FALSE),""))</f>
        <v/>
      </c>
      <c r="F342" s="1" t="str">
        <f>IF(A342="","",IFERROR(VLOOKUP(A342,'Référenciel tailles de bague'!B:C,2,FALSE),"!! code espèce inconnu !!"))</f>
        <v/>
      </c>
      <c r="I342" s="13" t="str">
        <f>IF(A342="","",IF(AND(COUNTIF(K342:N342,B342)=0,K342&lt;&gt;""),"!! Préciser une catégorie parmi :",IFERROR(VLOOKUP(O342,'Référenciel tailles de bague'!F:G,2,FALSE),"")))</f>
        <v/>
      </c>
      <c r="J342" s="14" t="str">
        <f>IF(AND(COUNTIF(K342:N342,B342)=0,K342&lt;&gt;""),CONCATENATE("   ",K342,"     ",L342,"     ",M342,"     ",N342),IFERROR(IF(VLOOKUP(O342,'Référenciel tailles de bague'!F:I,4,FALSE)=0,"",VLOOKUP(O342,'Référenciel tailles de bague'!F:I,4,FALSE)),""))</f>
        <v/>
      </c>
      <c r="K342" s="9" t="str">
        <f>IF($A342="","",IFERROR(IF(VLOOKUP(A342,'Référenciel tailles de bague'!B:E,4,FALSE)=0,"",VLOOKUP(A342,'Référenciel tailles de bague'!B:E,4,FALSE)),""))</f>
        <v/>
      </c>
      <c r="L342" s="9" t="str">
        <f t="array" ref="L342">IF($A342="","",IFERROR(INDEX('Référenciel tailles de bague'!$E:$E,SMALL(IF('Référenciel tailles de bague'!$B:$B=$A342,ROW('Référenciel tailles de bague'!$B:$B)),2)),""))</f>
        <v/>
      </c>
      <c r="M342" s="9" t="str">
        <f t="array" ref="M342">IF($A342="","",IFERROR(INDEX('Référenciel tailles de bague'!$E:$E,SMALL(IF('Référenciel tailles de bague'!$B:$B=$A342,ROW('Référenciel tailles de bague'!$B:$B)),3)),""))</f>
        <v/>
      </c>
      <c r="N342" s="9" t="str">
        <f t="array" ref="N342">IF($A342="","",IFERROR(INDEX('Référenciel tailles de bague'!$E:$E,SMALL(IF('Référenciel tailles de bague'!$B:$B=$A342,ROW('Référenciel tailles de bague'!$B:$B)),4)),""))</f>
        <v/>
      </c>
      <c r="O342" s="9" t="str">
        <f t="shared" si="5"/>
        <v/>
      </c>
    </row>
    <row r="343" spans="3:15" x14ac:dyDescent="0.25">
      <c r="C343" s="16" t="str">
        <f>IF(OR(A343="",AND(COUNTIF(K343:N343,B343)=0,K343&lt;&gt;"")),"",IFERROR(VLOOKUP(I343,'Caractéristique types de bagues'!A:B,2,FALSE),""))</f>
        <v/>
      </c>
      <c r="D343" s="16" t="str">
        <f>IF(OR(A343="",AND(COUNTIF(K343:N343,B343)=0,K343&lt;&gt;"")),"",IFERROR(VLOOKUP(I343,'Caractéristique types de bagues'!A:G,7,FALSE),""))</f>
        <v/>
      </c>
      <c r="E343" s="16" t="str">
        <f>IF(OR(A343="",AND(COUNTIF(K343:N343,B343)=0,K343&lt;&gt;"")),"",IFERROR(VLOOKUP(O343,'Référenciel tailles de bague'!F:H,3,FALSE),""))</f>
        <v/>
      </c>
      <c r="F343" s="1" t="str">
        <f>IF(A343="","",IFERROR(VLOOKUP(A343,'Référenciel tailles de bague'!B:C,2,FALSE),"!! code espèce inconnu !!"))</f>
        <v/>
      </c>
      <c r="I343" s="13" t="str">
        <f>IF(A343="","",IF(AND(COUNTIF(K343:N343,B343)=0,K343&lt;&gt;""),"!! Préciser une catégorie parmi :",IFERROR(VLOOKUP(O343,'Référenciel tailles de bague'!F:G,2,FALSE),"")))</f>
        <v/>
      </c>
      <c r="J343" s="14" t="str">
        <f>IF(AND(COUNTIF(K343:N343,B343)=0,K343&lt;&gt;""),CONCATENATE("   ",K343,"     ",L343,"     ",M343,"     ",N343),IFERROR(IF(VLOOKUP(O343,'Référenciel tailles de bague'!F:I,4,FALSE)=0,"",VLOOKUP(O343,'Référenciel tailles de bague'!F:I,4,FALSE)),""))</f>
        <v/>
      </c>
      <c r="K343" s="9" t="str">
        <f>IF($A343="","",IFERROR(IF(VLOOKUP(A343,'Référenciel tailles de bague'!B:E,4,FALSE)=0,"",VLOOKUP(A343,'Référenciel tailles de bague'!B:E,4,FALSE)),""))</f>
        <v/>
      </c>
      <c r="L343" s="9" t="str">
        <f t="array" ref="L343">IF($A343="","",IFERROR(INDEX('Référenciel tailles de bague'!$E:$E,SMALL(IF('Référenciel tailles de bague'!$B:$B=$A343,ROW('Référenciel tailles de bague'!$B:$B)),2)),""))</f>
        <v/>
      </c>
      <c r="M343" s="9" t="str">
        <f t="array" ref="M343">IF($A343="","",IFERROR(INDEX('Référenciel tailles de bague'!$E:$E,SMALL(IF('Référenciel tailles de bague'!$B:$B=$A343,ROW('Référenciel tailles de bague'!$B:$B)),3)),""))</f>
        <v/>
      </c>
      <c r="N343" s="9" t="str">
        <f t="array" ref="N343">IF($A343="","",IFERROR(INDEX('Référenciel tailles de bague'!$E:$E,SMALL(IF('Référenciel tailles de bague'!$B:$B=$A343,ROW('Référenciel tailles de bague'!$B:$B)),4)),""))</f>
        <v/>
      </c>
      <c r="O343" s="9" t="str">
        <f t="shared" si="5"/>
        <v/>
      </c>
    </row>
    <row r="344" spans="3:15" x14ac:dyDescent="0.25">
      <c r="C344" s="16" t="str">
        <f>IF(OR(A344="",AND(COUNTIF(K344:N344,B344)=0,K344&lt;&gt;"")),"",IFERROR(VLOOKUP(I344,'Caractéristique types de bagues'!A:B,2,FALSE),""))</f>
        <v/>
      </c>
      <c r="D344" s="16" t="str">
        <f>IF(OR(A344="",AND(COUNTIF(K344:N344,B344)=0,K344&lt;&gt;"")),"",IFERROR(VLOOKUP(I344,'Caractéristique types de bagues'!A:G,7,FALSE),""))</f>
        <v/>
      </c>
      <c r="E344" s="16" t="str">
        <f>IF(OR(A344="",AND(COUNTIF(K344:N344,B344)=0,K344&lt;&gt;"")),"",IFERROR(VLOOKUP(O344,'Référenciel tailles de bague'!F:H,3,FALSE),""))</f>
        <v/>
      </c>
      <c r="F344" s="1" t="str">
        <f>IF(A344="","",IFERROR(VLOOKUP(A344,'Référenciel tailles de bague'!B:C,2,FALSE),"!! code espèce inconnu !!"))</f>
        <v/>
      </c>
      <c r="I344" s="13" t="str">
        <f>IF(A344="","",IF(AND(COUNTIF(K344:N344,B344)=0,K344&lt;&gt;""),"!! Préciser une catégorie parmi :",IFERROR(VLOOKUP(O344,'Référenciel tailles de bague'!F:G,2,FALSE),"")))</f>
        <v/>
      </c>
      <c r="J344" s="14" t="str">
        <f>IF(AND(COUNTIF(K344:N344,B344)=0,K344&lt;&gt;""),CONCATENATE("   ",K344,"     ",L344,"     ",M344,"     ",N344),IFERROR(IF(VLOOKUP(O344,'Référenciel tailles de bague'!F:I,4,FALSE)=0,"",VLOOKUP(O344,'Référenciel tailles de bague'!F:I,4,FALSE)),""))</f>
        <v/>
      </c>
      <c r="K344" s="9" t="str">
        <f>IF($A344="","",IFERROR(IF(VLOOKUP(A344,'Référenciel tailles de bague'!B:E,4,FALSE)=0,"",VLOOKUP(A344,'Référenciel tailles de bague'!B:E,4,FALSE)),""))</f>
        <v/>
      </c>
      <c r="L344" s="9" t="str">
        <f t="array" ref="L344">IF($A344="","",IFERROR(INDEX('Référenciel tailles de bague'!$E:$E,SMALL(IF('Référenciel tailles de bague'!$B:$B=$A344,ROW('Référenciel tailles de bague'!$B:$B)),2)),""))</f>
        <v/>
      </c>
      <c r="M344" s="9" t="str">
        <f t="array" ref="M344">IF($A344="","",IFERROR(INDEX('Référenciel tailles de bague'!$E:$E,SMALL(IF('Référenciel tailles de bague'!$B:$B=$A344,ROW('Référenciel tailles de bague'!$B:$B)),3)),""))</f>
        <v/>
      </c>
      <c r="N344" s="9" t="str">
        <f t="array" ref="N344">IF($A344="","",IFERROR(INDEX('Référenciel tailles de bague'!$E:$E,SMALL(IF('Référenciel tailles de bague'!$B:$B=$A344,ROW('Référenciel tailles de bague'!$B:$B)),4)),""))</f>
        <v/>
      </c>
      <c r="O344" s="9" t="str">
        <f t="shared" si="5"/>
        <v/>
      </c>
    </row>
    <row r="345" spans="3:15" x14ac:dyDescent="0.25">
      <c r="C345" s="16" t="str">
        <f>IF(OR(A345="",AND(COUNTIF(K345:N345,B345)=0,K345&lt;&gt;"")),"",IFERROR(VLOOKUP(I345,'Caractéristique types de bagues'!A:B,2,FALSE),""))</f>
        <v/>
      </c>
      <c r="D345" s="16" t="str">
        <f>IF(OR(A345="",AND(COUNTIF(K345:N345,B345)=0,K345&lt;&gt;"")),"",IFERROR(VLOOKUP(I345,'Caractéristique types de bagues'!A:G,7,FALSE),""))</f>
        <v/>
      </c>
      <c r="E345" s="16" t="str">
        <f>IF(OR(A345="",AND(COUNTIF(K345:N345,B345)=0,K345&lt;&gt;"")),"",IFERROR(VLOOKUP(O345,'Référenciel tailles de bague'!F:H,3,FALSE),""))</f>
        <v/>
      </c>
      <c r="F345" s="1" t="str">
        <f>IF(A345="","",IFERROR(VLOOKUP(A345,'Référenciel tailles de bague'!B:C,2,FALSE),"!! code espèce inconnu !!"))</f>
        <v/>
      </c>
      <c r="I345" s="13" t="str">
        <f>IF(A345="","",IF(AND(COUNTIF(K345:N345,B345)=0,K345&lt;&gt;""),"!! Préciser une catégorie parmi :",IFERROR(VLOOKUP(O345,'Référenciel tailles de bague'!F:G,2,FALSE),"")))</f>
        <v/>
      </c>
      <c r="J345" s="14" t="str">
        <f>IF(AND(COUNTIF(K345:N345,B345)=0,K345&lt;&gt;""),CONCATENATE("   ",K345,"     ",L345,"     ",M345,"     ",N345),IFERROR(IF(VLOOKUP(O345,'Référenciel tailles de bague'!F:I,4,FALSE)=0,"",VLOOKUP(O345,'Référenciel tailles de bague'!F:I,4,FALSE)),""))</f>
        <v/>
      </c>
      <c r="K345" s="9" t="str">
        <f>IF($A345="","",IFERROR(IF(VLOOKUP(A345,'Référenciel tailles de bague'!B:E,4,FALSE)=0,"",VLOOKUP(A345,'Référenciel tailles de bague'!B:E,4,FALSE)),""))</f>
        <v/>
      </c>
      <c r="L345" s="9" t="str">
        <f t="array" ref="L345">IF($A345="","",IFERROR(INDEX('Référenciel tailles de bague'!$E:$E,SMALL(IF('Référenciel tailles de bague'!$B:$B=$A345,ROW('Référenciel tailles de bague'!$B:$B)),2)),""))</f>
        <v/>
      </c>
      <c r="M345" s="9" t="str">
        <f t="array" ref="M345">IF($A345="","",IFERROR(INDEX('Référenciel tailles de bague'!$E:$E,SMALL(IF('Référenciel tailles de bague'!$B:$B=$A345,ROW('Référenciel tailles de bague'!$B:$B)),3)),""))</f>
        <v/>
      </c>
      <c r="N345" s="9" t="str">
        <f t="array" ref="N345">IF($A345="","",IFERROR(INDEX('Référenciel tailles de bague'!$E:$E,SMALL(IF('Référenciel tailles de bague'!$B:$B=$A345,ROW('Référenciel tailles de bague'!$B:$B)),4)),""))</f>
        <v/>
      </c>
      <c r="O345" s="9" t="str">
        <f t="shared" si="5"/>
        <v/>
      </c>
    </row>
    <row r="346" spans="3:15" x14ac:dyDescent="0.25">
      <c r="C346" s="16" t="str">
        <f>IF(OR(A346="",AND(COUNTIF(K346:N346,B346)=0,K346&lt;&gt;"")),"",IFERROR(VLOOKUP(I346,'Caractéristique types de bagues'!A:B,2,FALSE),""))</f>
        <v/>
      </c>
      <c r="D346" s="16" t="str">
        <f>IF(OR(A346="",AND(COUNTIF(K346:N346,B346)=0,K346&lt;&gt;"")),"",IFERROR(VLOOKUP(I346,'Caractéristique types de bagues'!A:G,7,FALSE),""))</f>
        <v/>
      </c>
      <c r="E346" s="16" t="str">
        <f>IF(OR(A346="",AND(COUNTIF(K346:N346,B346)=0,K346&lt;&gt;"")),"",IFERROR(VLOOKUP(O346,'Référenciel tailles de bague'!F:H,3,FALSE),""))</f>
        <v/>
      </c>
      <c r="F346" s="1" t="str">
        <f>IF(A346="","",IFERROR(VLOOKUP(A346,'Référenciel tailles de bague'!B:C,2,FALSE),"!! code espèce inconnu !!"))</f>
        <v/>
      </c>
      <c r="I346" s="13" t="str">
        <f>IF(A346="","",IF(AND(COUNTIF(K346:N346,B346)=0,K346&lt;&gt;""),"!! Préciser une catégorie parmi :",IFERROR(VLOOKUP(O346,'Référenciel tailles de bague'!F:G,2,FALSE),"")))</f>
        <v/>
      </c>
      <c r="J346" s="14" t="str">
        <f>IF(AND(COUNTIF(K346:N346,B346)=0,K346&lt;&gt;""),CONCATENATE("   ",K346,"     ",L346,"     ",M346,"     ",N346),IFERROR(IF(VLOOKUP(O346,'Référenciel tailles de bague'!F:I,4,FALSE)=0,"",VLOOKUP(O346,'Référenciel tailles de bague'!F:I,4,FALSE)),""))</f>
        <v/>
      </c>
      <c r="K346" s="9" t="str">
        <f>IF($A346="","",IFERROR(IF(VLOOKUP(A346,'Référenciel tailles de bague'!B:E,4,FALSE)=0,"",VLOOKUP(A346,'Référenciel tailles de bague'!B:E,4,FALSE)),""))</f>
        <v/>
      </c>
      <c r="L346" s="9" t="str">
        <f t="array" ref="L346">IF($A346="","",IFERROR(INDEX('Référenciel tailles de bague'!$E:$E,SMALL(IF('Référenciel tailles de bague'!$B:$B=$A346,ROW('Référenciel tailles de bague'!$B:$B)),2)),""))</f>
        <v/>
      </c>
      <c r="M346" s="9" t="str">
        <f t="array" ref="M346">IF($A346="","",IFERROR(INDEX('Référenciel tailles de bague'!$E:$E,SMALL(IF('Référenciel tailles de bague'!$B:$B=$A346,ROW('Référenciel tailles de bague'!$B:$B)),3)),""))</f>
        <v/>
      </c>
      <c r="N346" s="9" t="str">
        <f t="array" ref="N346">IF($A346="","",IFERROR(INDEX('Référenciel tailles de bague'!$E:$E,SMALL(IF('Référenciel tailles de bague'!$B:$B=$A346,ROW('Référenciel tailles de bague'!$B:$B)),4)),""))</f>
        <v/>
      </c>
      <c r="O346" s="9" t="str">
        <f t="shared" si="5"/>
        <v/>
      </c>
    </row>
    <row r="347" spans="3:15" x14ac:dyDescent="0.25">
      <c r="C347" s="16" t="str">
        <f>IF(OR(A347="",AND(COUNTIF(K347:N347,B347)=0,K347&lt;&gt;"")),"",IFERROR(VLOOKUP(I347,'Caractéristique types de bagues'!A:B,2,FALSE),""))</f>
        <v/>
      </c>
      <c r="D347" s="16" t="str">
        <f>IF(OR(A347="",AND(COUNTIF(K347:N347,B347)=0,K347&lt;&gt;"")),"",IFERROR(VLOOKUP(I347,'Caractéristique types de bagues'!A:G,7,FALSE),""))</f>
        <v/>
      </c>
      <c r="E347" s="16" t="str">
        <f>IF(OR(A347="",AND(COUNTIF(K347:N347,B347)=0,K347&lt;&gt;"")),"",IFERROR(VLOOKUP(O347,'Référenciel tailles de bague'!F:H,3,FALSE),""))</f>
        <v/>
      </c>
      <c r="F347" s="1" t="str">
        <f>IF(A347="","",IFERROR(VLOOKUP(A347,'Référenciel tailles de bague'!B:C,2,FALSE),"!! code espèce inconnu !!"))</f>
        <v/>
      </c>
      <c r="I347" s="13" t="str">
        <f>IF(A347="","",IF(AND(COUNTIF(K347:N347,B347)=0,K347&lt;&gt;""),"!! Préciser une catégorie parmi :",IFERROR(VLOOKUP(O347,'Référenciel tailles de bague'!F:G,2,FALSE),"")))</f>
        <v/>
      </c>
      <c r="J347" s="14" t="str">
        <f>IF(AND(COUNTIF(K347:N347,B347)=0,K347&lt;&gt;""),CONCATENATE("   ",K347,"     ",L347,"     ",M347,"     ",N347),IFERROR(IF(VLOOKUP(O347,'Référenciel tailles de bague'!F:I,4,FALSE)=0,"",VLOOKUP(O347,'Référenciel tailles de bague'!F:I,4,FALSE)),""))</f>
        <v/>
      </c>
      <c r="K347" s="9" t="str">
        <f>IF($A347="","",IFERROR(IF(VLOOKUP(A347,'Référenciel tailles de bague'!B:E,4,FALSE)=0,"",VLOOKUP(A347,'Référenciel tailles de bague'!B:E,4,FALSE)),""))</f>
        <v/>
      </c>
      <c r="L347" s="9" t="str">
        <f t="array" ref="L347">IF($A347="","",IFERROR(INDEX('Référenciel tailles de bague'!$E:$E,SMALL(IF('Référenciel tailles de bague'!$B:$B=$A347,ROW('Référenciel tailles de bague'!$B:$B)),2)),""))</f>
        <v/>
      </c>
      <c r="M347" s="9" t="str">
        <f t="array" ref="M347">IF($A347="","",IFERROR(INDEX('Référenciel tailles de bague'!$E:$E,SMALL(IF('Référenciel tailles de bague'!$B:$B=$A347,ROW('Référenciel tailles de bague'!$B:$B)),3)),""))</f>
        <v/>
      </c>
      <c r="N347" s="9" t="str">
        <f t="array" ref="N347">IF($A347="","",IFERROR(INDEX('Référenciel tailles de bague'!$E:$E,SMALL(IF('Référenciel tailles de bague'!$B:$B=$A347,ROW('Référenciel tailles de bague'!$B:$B)),4)),""))</f>
        <v/>
      </c>
      <c r="O347" s="9" t="str">
        <f t="shared" si="5"/>
        <v/>
      </c>
    </row>
    <row r="348" spans="3:15" x14ac:dyDescent="0.25">
      <c r="C348" s="16" t="str">
        <f>IF(OR(A348="",AND(COUNTIF(K348:N348,B348)=0,K348&lt;&gt;"")),"",IFERROR(VLOOKUP(I348,'Caractéristique types de bagues'!A:B,2,FALSE),""))</f>
        <v/>
      </c>
      <c r="D348" s="16" t="str">
        <f>IF(OR(A348="",AND(COUNTIF(K348:N348,B348)=0,K348&lt;&gt;"")),"",IFERROR(VLOOKUP(I348,'Caractéristique types de bagues'!A:G,7,FALSE),""))</f>
        <v/>
      </c>
      <c r="E348" s="16" t="str">
        <f>IF(OR(A348="",AND(COUNTIF(K348:N348,B348)=0,K348&lt;&gt;"")),"",IFERROR(VLOOKUP(O348,'Référenciel tailles de bague'!F:H,3,FALSE),""))</f>
        <v/>
      </c>
      <c r="F348" s="1" t="str">
        <f>IF(A348="","",IFERROR(VLOOKUP(A348,'Référenciel tailles de bague'!B:C,2,FALSE),"!! code espèce inconnu !!"))</f>
        <v/>
      </c>
      <c r="I348" s="13" t="str">
        <f>IF(A348="","",IF(AND(COUNTIF(K348:N348,B348)=0,K348&lt;&gt;""),"!! Préciser une catégorie parmi :",IFERROR(VLOOKUP(O348,'Référenciel tailles de bague'!F:G,2,FALSE),"")))</f>
        <v/>
      </c>
      <c r="J348" s="14" t="str">
        <f>IF(AND(COUNTIF(K348:N348,B348)=0,K348&lt;&gt;""),CONCATENATE("   ",K348,"     ",L348,"     ",M348,"     ",N348),IFERROR(IF(VLOOKUP(O348,'Référenciel tailles de bague'!F:I,4,FALSE)=0,"",VLOOKUP(O348,'Référenciel tailles de bague'!F:I,4,FALSE)),""))</f>
        <v/>
      </c>
      <c r="K348" s="9" t="str">
        <f>IF($A348="","",IFERROR(IF(VLOOKUP(A348,'Référenciel tailles de bague'!B:E,4,FALSE)=0,"",VLOOKUP(A348,'Référenciel tailles de bague'!B:E,4,FALSE)),""))</f>
        <v/>
      </c>
      <c r="L348" s="9" t="str">
        <f t="array" ref="L348">IF($A348="","",IFERROR(INDEX('Référenciel tailles de bague'!$E:$E,SMALL(IF('Référenciel tailles de bague'!$B:$B=$A348,ROW('Référenciel tailles de bague'!$B:$B)),2)),""))</f>
        <v/>
      </c>
      <c r="M348" s="9" t="str">
        <f t="array" ref="M348">IF($A348="","",IFERROR(INDEX('Référenciel tailles de bague'!$E:$E,SMALL(IF('Référenciel tailles de bague'!$B:$B=$A348,ROW('Référenciel tailles de bague'!$B:$B)),3)),""))</f>
        <v/>
      </c>
      <c r="N348" s="9" t="str">
        <f t="array" ref="N348">IF($A348="","",IFERROR(INDEX('Référenciel tailles de bague'!$E:$E,SMALL(IF('Référenciel tailles de bague'!$B:$B=$A348,ROW('Référenciel tailles de bague'!$B:$B)),4)),""))</f>
        <v/>
      </c>
      <c r="O348" s="9" t="str">
        <f t="shared" si="5"/>
        <v/>
      </c>
    </row>
    <row r="349" spans="3:15" x14ac:dyDescent="0.25">
      <c r="C349" s="16" t="str">
        <f>IF(OR(A349="",AND(COUNTIF(K349:N349,B349)=0,K349&lt;&gt;"")),"",IFERROR(VLOOKUP(I349,'Caractéristique types de bagues'!A:B,2,FALSE),""))</f>
        <v/>
      </c>
      <c r="D349" s="16" t="str">
        <f>IF(OR(A349="",AND(COUNTIF(K349:N349,B349)=0,K349&lt;&gt;"")),"",IFERROR(VLOOKUP(I349,'Caractéristique types de bagues'!A:G,7,FALSE),""))</f>
        <v/>
      </c>
      <c r="E349" s="16" t="str">
        <f>IF(OR(A349="",AND(COUNTIF(K349:N349,B349)=0,K349&lt;&gt;"")),"",IFERROR(VLOOKUP(O349,'Référenciel tailles de bague'!F:H,3,FALSE),""))</f>
        <v/>
      </c>
      <c r="F349" s="1" t="str">
        <f>IF(A349="","",IFERROR(VLOOKUP(A349,'Référenciel tailles de bague'!B:C,2,FALSE),"!! code espèce inconnu !!"))</f>
        <v/>
      </c>
      <c r="I349" s="13" t="str">
        <f>IF(A349="","",IF(AND(COUNTIF(K349:N349,B349)=0,K349&lt;&gt;""),"!! Préciser une catégorie parmi :",IFERROR(VLOOKUP(O349,'Référenciel tailles de bague'!F:G,2,FALSE),"")))</f>
        <v/>
      </c>
      <c r="J349" s="14" t="str">
        <f>IF(AND(COUNTIF(K349:N349,B349)=0,K349&lt;&gt;""),CONCATENATE("   ",K349,"     ",L349,"     ",M349,"     ",N349),IFERROR(IF(VLOOKUP(O349,'Référenciel tailles de bague'!F:I,4,FALSE)=0,"",VLOOKUP(O349,'Référenciel tailles de bague'!F:I,4,FALSE)),""))</f>
        <v/>
      </c>
      <c r="K349" s="9" t="str">
        <f>IF($A349="","",IFERROR(IF(VLOOKUP(A349,'Référenciel tailles de bague'!B:E,4,FALSE)=0,"",VLOOKUP(A349,'Référenciel tailles de bague'!B:E,4,FALSE)),""))</f>
        <v/>
      </c>
      <c r="L349" s="9" t="str">
        <f t="array" ref="L349">IF($A349="","",IFERROR(INDEX('Référenciel tailles de bague'!$E:$E,SMALL(IF('Référenciel tailles de bague'!$B:$B=$A349,ROW('Référenciel tailles de bague'!$B:$B)),2)),""))</f>
        <v/>
      </c>
      <c r="M349" s="9" t="str">
        <f t="array" ref="M349">IF($A349="","",IFERROR(INDEX('Référenciel tailles de bague'!$E:$E,SMALL(IF('Référenciel tailles de bague'!$B:$B=$A349,ROW('Référenciel tailles de bague'!$B:$B)),3)),""))</f>
        <v/>
      </c>
      <c r="N349" s="9" t="str">
        <f t="array" ref="N349">IF($A349="","",IFERROR(INDEX('Référenciel tailles de bague'!$E:$E,SMALL(IF('Référenciel tailles de bague'!$B:$B=$A349,ROW('Référenciel tailles de bague'!$B:$B)),4)),""))</f>
        <v/>
      </c>
      <c r="O349" s="9" t="str">
        <f t="shared" si="5"/>
        <v/>
      </c>
    </row>
    <row r="350" spans="3:15" x14ac:dyDescent="0.25">
      <c r="C350" s="16" t="str">
        <f>IF(OR(A350="",AND(COUNTIF(K350:N350,B350)=0,K350&lt;&gt;"")),"",IFERROR(VLOOKUP(I350,'Caractéristique types de bagues'!A:B,2,FALSE),""))</f>
        <v/>
      </c>
      <c r="D350" s="16" t="str">
        <f>IF(OR(A350="",AND(COUNTIF(K350:N350,B350)=0,K350&lt;&gt;"")),"",IFERROR(VLOOKUP(I350,'Caractéristique types de bagues'!A:G,7,FALSE),""))</f>
        <v/>
      </c>
      <c r="E350" s="16" t="str">
        <f>IF(OR(A350="",AND(COUNTIF(K350:N350,B350)=0,K350&lt;&gt;"")),"",IFERROR(VLOOKUP(O350,'Référenciel tailles de bague'!F:H,3,FALSE),""))</f>
        <v/>
      </c>
      <c r="F350" s="1" t="str">
        <f>IF(A350="","",IFERROR(VLOOKUP(A350,'Référenciel tailles de bague'!B:C,2,FALSE),"!! code espèce inconnu !!"))</f>
        <v/>
      </c>
      <c r="I350" s="13" t="str">
        <f>IF(A350="","",IF(AND(COUNTIF(K350:N350,B350)=0,K350&lt;&gt;""),"!! Préciser une catégorie parmi :",IFERROR(VLOOKUP(O350,'Référenciel tailles de bague'!F:G,2,FALSE),"")))</f>
        <v/>
      </c>
      <c r="J350" s="14" t="str">
        <f>IF(AND(COUNTIF(K350:N350,B350)=0,K350&lt;&gt;""),CONCATENATE("   ",K350,"     ",L350,"     ",M350,"     ",N350),IFERROR(IF(VLOOKUP(O350,'Référenciel tailles de bague'!F:I,4,FALSE)=0,"",VLOOKUP(O350,'Référenciel tailles de bague'!F:I,4,FALSE)),""))</f>
        <v/>
      </c>
      <c r="K350" s="9" t="str">
        <f>IF($A350="","",IFERROR(IF(VLOOKUP(A350,'Référenciel tailles de bague'!B:E,4,FALSE)=0,"",VLOOKUP(A350,'Référenciel tailles de bague'!B:E,4,FALSE)),""))</f>
        <v/>
      </c>
      <c r="L350" s="9" t="str">
        <f t="array" ref="L350">IF($A350="","",IFERROR(INDEX('Référenciel tailles de bague'!$E:$E,SMALL(IF('Référenciel tailles de bague'!$B:$B=$A350,ROW('Référenciel tailles de bague'!$B:$B)),2)),""))</f>
        <v/>
      </c>
      <c r="M350" s="9" t="str">
        <f t="array" ref="M350">IF($A350="","",IFERROR(INDEX('Référenciel tailles de bague'!$E:$E,SMALL(IF('Référenciel tailles de bague'!$B:$B=$A350,ROW('Référenciel tailles de bague'!$B:$B)),3)),""))</f>
        <v/>
      </c>
      <c r="N350" s="9" t="str">
        <f t="array" ref="N350">IF($A350="","",IFERROR(INDEX('Référenciel tailles de bague'!$E:$E,SMALL(IF('Référenciel tailles de bague'!$B:$B=$A350,ROW('Référenciel tailles de bague'!$B:$B)),4)),""))</f>
        <v/>
      </c>
      <c r="O350" s="9" t="str">
        <f t="shared" si="5"/>
        <v/>
      </c>
    </row>
    <row r="351" spans="3:15" x14ac:dyDescent="0.25">
      <c r="C351" s="16" t="str">
        <f>IF(OR(A351="",AND(COUNTIF(K351:N351,B351)=0,K351&lt;&gt;"")),"",IFERROR(VLOOKUP(I351,'Caractéristique types de bagues'!A:B,2,FALSE),""))</f>
        <v/>
      </c>
      <c r="D351" s="16" t="str">
        <f>IF(OR(A351="",AND(COUNTIF(K351:N351,B351)=0,K351&lt;&gt;"")),"",IFERROR(VLOOKUP(I351,'Caractéristique types de bagues'!A:G,7,FALSE),""))</f>
        <v/>
      </c>
      <c r="E351" s="16" t="str">
        <f>IF(OR(A351="",AND(COUNTIF(K351:N351,B351)=0,K351&lt;&gt;"")),"",IFERROR(VLOOKUP(O351,'Référenciel tailles de bague'!F:H,3,FALSE),""))</f>
        <v/>
      </c>
      <c r="F351" s="1" t="str">
        <f>IF(A351="","",IFERROR(VLOOKUP(A351,'Référenciel tailles de bague'!B:C,2,FALSE),"!! code espèce inconnu !!"))</f>
        <v/>
      </c>
      <c r="I351" s="13" t="str">
        <f>IF(A351="","",IF(AND(COUNTIF(K351:N351,B351)=0,K351&lt;&gt;""),"!! Préciser une catégorie parmi :",IFERROR(VLOOKUP(O351,'Référenciel tailles de bague'!F:G,2,FALSE),"")))</f>
        <v/>
      </c>
      <c r="J351" s="14" t="str">
        <f>IF(AND(COUNTIF(K351:N351,B351)=0,K351&lt;&gt;""),CONCATENATE("   ",K351,"     ",L351,"     ",M351,"     ",N351),IFERROR(IF(VLOOKUP(O351,'Référenciel tailles de bague'!F:I,4,FALSE)=0,"",VLOOKUP(O351,'Référenciel tailles de bague'!F:I,4,FALSE)),""))</f>
        <v/>
      </c>
      <c r="K351" s="9" t="str">
        <f>IF($A351="","",IFERROR(IF(VLOOKUP(A351,'Référenciel tailles de bague'!B:E,4,FALSE)=0,"",VLOOKUP(A351,'Référenciel tailles de bague'!B:E,4,FALSE)),""))</f>
        <v/>
      </c>
      <c r="L351" s="9" t="str">
        <f t="array" ref="L351">IF($A351="","",IFERROR(INDEX('Référenciel tailles de bague'!$E:$E,SMALL(IF('Référenciel tailles de bague'!$B:$B=$A351,ROW('Référenciel tailles de bague'!$B:$B)),2)),""))</f>
        <v/>
      </c>
      <c r="M351" s="9" t="str">
        <f t="array" ref="M351">IF($A351="","",IFERROR(INDEX('Référenciel tailles de bague'!$E:$E,SMALL(IF('Référenciel tailles de bague'!$B:$B=$A351,ROW('Référenciel tailles de bague'!$B:$B)),3)),""))</f>
        <v/>
      </c>
      <c r="N351" s="9" t="str">
        <f t="array" ref="N351">IF($A351="","",IFERROR(INDEX('Référenciel tailles de bague'!$E:$E,SMALL(IF('Référenciel tailles de bague'!$B:$B=$A351,ROW('Référenciel tailles de bague'!$B:$B)),4)),""))</f>
        <v/>
      </c>
      <c r="O351" s="9" t="str">
        <f t="shared" si="5"/>
        <v/>
      </c>
    </row>
    <row r="352" spans="3:15" x14ac:dyDescent="0.25">
      <c r="C352" s="16" t="str">
        <f>IF(OR(A352="",AND(COUNTIF(K352:N352,B352)=0,K352&lt;&gt;"")),"",IFERROR(VLOOKUP(I352,'Caractéristique types de bagues'!A:B,2,FALSE),""))</f>
        <v/>
      </c>
      <c r="D352" s="16" t="str">
        <f>IF(OR(A352="",AND(COUNTIF(K352:N352,B352)=0,K352&lt;&gt;"")),"",IFERROR(VLOOKUP(I352,'Caractéristique types de bagues'!A:G,7,FALSE),""))</f>
        <v/>
      </c>
      <c r="E352" s="16" t="str">
        <f>IF(OR(A352="",AND(COUNTIF(K352:N352,B352)=0,K352&lt;&gt;"")),"",IFERROR(VLOOKUP(O352,'Référenciel tailles de bague'!F:H,3,FALSE),""))</f>
        <v/>
      </c>
      <c r="F352" s="1" t="str">
        <f>IF(A352="","",IFERROR(VLOOKUP(A352,'Référenciel tailles de bague'!B:C,2,FALSE),"!! code espèce inconnu !!"))</f>
        <v/>
      </c>
      <c r="I352" s="13" t="str">
        <f>IF(A352="","",IF(AND(COUNTIF(K352:N352,B352)=0,K352&lt;&gt;""),"!! Préciser une catégorie parmi :",IFERROR(VLOOKUP(O352,'Référenciel tailles de bague'!F:G,2,FALSE),"")))</f>
        <v/>
      </c>
      <c r="J352" s="14" t="str">
        <f>IF(AND(COUNTIF(K352:N352,B352)=0,K352&lt;&gt;""),CONCATENATE("   ",K352,"     ",L352,"     ",M352,"     ",N352),IFERROR(IF(VLOOKUP(O352,'Référenciel tailles de bague'!F:I,4,FALSE)=0,"",VLOOKUP(O352,'Référenciel tailles de bague'!F:I,4,FALSE)),""))</f>
        <v/>
      </c>
      <c r="K352" s="9" t="str">
        <f>IF($A352="","",IFERROR(IF(VLOOKUP(A352,'Référenciel tailles de bague'!B:E,4,FALSE)=0,"",VLOOKUP(A352,'Référenciel tailles de bague'!B:E,4,FALSE)),""))</f>
        <v/>
      </c>
      <c r="L352" s="9" t="str">
        <f t="array" ref="L352">IF($A352="","",IFERROR(INDEX('Référenciel tailles de bague'!$E:$E,SMALL(IF('Référenciel tailles de bague'!$B:$B=$A352,ROW('Référenciel tailles de bague'!$B:$B)),2)),""))</f>
        <v/>
      </c>
      <c r="M352" s="9" t="str">
        <f t="array" ref="M352">IF($A352="","",IFERROR(INDEX('Référenciel tailles de bague'!$E:$E,SMALL(IF('Référenciel tailles de bague'!$B:$B=$A352,ROW('Référenciel tailles de bague'!$B:$B)),3)),""))</f>
        <v/>
      </c>
      <c r="N352" s="9" t="str">
        <f t="array" ref="N352">IF($A352="","",IFERROR(INDEX('Référenciel tailles de bague'!$E:$E,SMALL(IF('Référenciel tailles de bague'!$B:$B=$A352,ROW('Référenciel tailles de bague'!$B:$B)),4)),""))</f>
        <v/>
      </c>
      <c r="O352" s="9" t="str">
        <f t="shared" si="5"/>
        <v/>
      </c>
    </row>
    <row r="353" spans="3:15" x14ac:dyDescent="0.25">
      <c r="C353" s="16" t="str">
        <f>IF(OR(A353="",AND(COUNTIF(K353:N353,B353)=0,K353&lt;&gt;"")),"",IFERROR(VLOOKUP(I353,'Caractéristique types de bagues'!A:B,2,FALSE),""))</f>
        <v/>
      </c>
      <c r="D353" s="16" t="str">
        <f>IF(OR(A353="",AND(COUNTIF(K353:N353,B353)=0,K353&lt;&gt;"")),"",IFERROR(VLOOKUP(I353,'Caractéristique types de bagues'!A:G,7,FALSE),""))</f>
        <v/>
      </c>
      <c r="E353" s="16" t="str">
        <f>IF(OR(A353="",AND(COUNTIF(K353:N353,B353)=0,K353&lt;&gt;"")),"",IFERROR(VLOOKUP(O353,'Référenciel tailles de bague'!F:H,3,FALSE),""))</f>
        <v/>
      </c>
      <c r="F353" s="1" t="str">
        <f>IF(A353="","",IFERROR(VLOOKUP(A353,'Référenciel tailles de bague'!B:C,2,FALSE),"!! code espèce inconnu !!"))</f>
        <v/>
      </c>
      <c r="I353" s="13" t="str">
        <f>IF(A353="","",IF(AND(COUNTIF(K353:N353,B353)=0,K353&lt;&gt;""),"!! Préciser une catégorie parmi :",IFERROR(VLOOKUP(O353,'Référenciel tailles de bague'!F:G,2,FALSE),"")))</f>
        <v/>
      </c>
      <c r="J353" s="14" t="str">
        <f>IF(AND(COUNTIF(K353:N353,B353)=0,K353&lt;&gt;""),CONCATENATE("   ",K353,"     ",L353,"     ",M353,"     ",N353),IFERROR(IF(VLOOKUP(O353,'Référenciel tailles de bague'!F:I,4,FALSE)=0,"",VLOOKUP(O353,'Référenciel tailles de bague'!F:I,4,FALSE)),""))</f>
        <v/>
      </c>
      <c r="K353" s="9" t="str">
        <f>IF($A353="","",IFERROR(IF(VLOOKUP(A353,'Référenciel tailles de bague'!B:E,4,FALSE)=0,"",VLOOKUP(A353,'Référenciel tailles de bague'!B:E,4,FALSE)),""))</f>
        <v/>
      </c>
      <c r="L353" s="9" t="str">
        <f t="array" ref="L353">IF($A353="","",IFERROR(INDEX('Référenciel tailles de bague'!$E:$E,SMALL(IF('Référenciel tailles de bague'!$B:$B=$A353,ROW('Référenciel tailles de bague'!$B:$B)),2)),""))</f>
        <v/>
      </c>
      <c r="M353" s="9" t="str">
        <f t="array" ref="M353">IF($A353="","",IFERROR(INDEX('Référenciel tailles de bague'!$E:$E,SMALL(IF('Référenciel tailles de bague'!$B:$B=$A353,ROW('Référenciel tailles de bague'!$B:$B)),3)),""))</f>
        <v/>
      </c>
      <c r="N353" s="9" t="str">
        <f t="array" ref="N353">IF($A353="","",IFERROR(INDEX('Référenciel tailles de bague'!$E:$E,SMALL(IF('Référenciel tailles de bague'!$B:$B=$A353,ROW('Référenciel tailles de bague'!$B:$B)),4)),""))</f>
        <v/>
      </c>
      <c r="O353" s="9" t="str">
        <f t="shared" si="5"/>
        <v/>
      </c>
    </row>
    <row r="354" spans="3:15" x14ac:dyDescent="0.25">
      <c r="C354" s="16" t="str">
        <f>IF(OR(A354="",AND(COUNTIF(K354:N354,B354)=0,K354&lt;&gt;"")),"",IFERROR(VLOOKUP(I354,'Caractéristique types de bagues'!A:B,2,FALSE),""))</f>
        <v/>
      </c>
      <c r="D354" s="16" t="str">
        <f>IF(OR(A354="",AND(COUNTIF(K354:N354,B354)=0,K354&lt;&gt;"")),"",IFERROR(VLOOKUP(I354,'Caractéristique types de bagues'!A:G,7,FALSE),""))</f>
        <v/>
      </c>
      <c r="E354" s="16" t="str">
        <f>IF(OR(A354="",AND(COUNTIF(K354:N354,B354)=0,K354&lt;&gt;"")),"",IFERROR(VLOOKUP(O354,'Référenciel tailles de bague'!F:H,3,FALSE),""))</f>
        <v/>
      </c>
      <c r="F354" s="1" t="str">
        <f>IF(A354="","",IFERROR(VLOOKUP(A354,'Référenciel tailles de bague'!B:C,2,FALSE),"!! code espèce inconnu !!"))</f>
        <v/>
      </c>
      <c r="I354" s="13" t="str">
        <f>IF(A354="","",IF(AND(COUNTIF(K354:N354,B354)=0,K354&lt;&gt;""),"!! Préciser une catégorie parmi :",IFERROR(VLOOKUP(O354,'Référenciel tailles de bague'!F:G,2,FALSE),"")))</f>
        <v/>
      </c>
      <c r="J354" s="14" t="str">
        <f>IF(AND(COUNTIF(K354:N354,B354)=0,K354&lt;&gt;""),CONCATENATE("   ",K354,"     ",L354,"     ",M354,"     ",N354),IFERROR(IF(VLOOKUP(O354,'Référenciel tailles de bague'!F:I,4,FALSE)=0,"",VLOOKUP(O354,'Référenciel tailles de bague'!F:I,4,FALSE)),""))</f>
        <v/>
      </c>
      <c r="K354" s="9" t="str">
        <f>IF($A354="","",IFERROR(IF(VLOOKUP(A354,'Référenciel tailles de bague'!B:E,4,FALSE)=0,"",VLOOKUP(A354,'Référenciel tailles de bague'!B:E,4,FALSE)),""))</f>
        <v/>
      </c>
      <c r="L354" s="9" t="str">
        <f t="array" ref="L354">IF($A354="","",IFERROR(INDEX('Référenciel tailles de bague'!$E:$E,SMALL(IF('Référenciel tailles de bague'!$B:$B=$A354,ROW('Référenciel tailles de bague'!$B:$B)),2)),""))</f>
        <v/>
      </c>
      <c r="M354" s="9" t="str">
        <f t="array" ref="M354">IF($A354="","",IFERROR(INDEX('Référenciel tailles de bague'!$E:$E,SMALL(IF('Référenciel tailles de bague'!$B:$B=$A354,ROW('Référenciel tailles de bague'!$B:$B)),3)),""))</f>
        <v/>
      </c>
      <c r="N354" s="9" t="str">
        <f t="array" ref="N354">IF($A354="","",IFERROR(INDEX('Référenciel tailles de bague'!$E:$E,SMALL(IF('Référenciel tailles de bague'!$B:$B=$A354,ROW('Référenciel tailles de bague'!$B:$B)),4)),""))</f>
        <v/>
      </c>
      <c r="O354" s="9" t="str">
        <f t="shared" si="5"/>
        <v/>
      </c>
    </row>
    <row r="355" spans="3:15" x14ac:dyDescent="0.25">
      <c r="C355" s="16" t="str">
        <f>IF(OR(A355="",AND(COUNTIF(K355:N355,B355)=0,K355&lt;&gt;"")),"",IFERROR(VLOOKUP(I355,'Caractéristique types de bagues'!A:B,2,FALSE),""))</f>
        <v/>
      </c>
      <c r="D355" s="16" t="str">
        <f>IF(OR(A355="",AND(COUNTIF(K355:N355,B355)=0,K355&lt;&gt;"")),"",IFERROR(VLOOKUP(I355,'Caractéristique types de bagues'!A:G,7,FALSE),""))</f>
        <v/>
      </c>
      <c r="E355" s="16" t="str">
        <f>IF(OR(A355="",AND(COUNTIF(K355:N355,B355)=0,K355&lt;&gt;"")),"",IFERROR(VLOOKUP(O355,'Référenciel tailles de bague'!F:H,3,FALSE),""))</f>
        <v/>
      </c>
      <c r="F355" s="1" t="str">
        <f>IF(A355="","",IFERROR(VLOOKUP(A355,'Référenciel tailles de bague'!B:C,2,FALSE),"!! code espèce inconnu !!"))</f>
        <v/>
      </c>
      <c r="I355" s="13" t="str">
        <f>IF(A355="","",IF(AND(COUNTIF(K355:N355,B355)=0,K355&lt;&gt;""),"!! Préciser une catégorie parmi :",IFERROR(VLOOKUP(O355,'Référenciel tailles de bague'!F:G,2,FALSE),"")))</f>
        <v/>
      </c>
      <c r="J355" s="14" t="str">
        <f>IF(AND(COUNTIF(K355:N355,B355)=0,K355&lt;&gt;""),CONCATENATE("   ",K355,"     ",L355,"     ",M355,"     ",N355),IFERROR(IF(VLOOKUP(O355,'Référenciel tailles de bague'!F:I,4,FALSE)=0,"",VLOOKUP(O355,'Référenciel tailles de bague'!F:I,4,FALSE)),""))</f>
        <v/>
      </c>
      <c r="K355" s="9" t="str">
        <f>IF($A355="","",IFERROR(IF(VLOOKUP(A355,'Référenciel tailles de bague'!B:E,4,FALSE)=0,"",VLOOKUP(A355,'Référenciel tailles de bague'!B:E,4,FALSE)),""))</f>
        <v/>
      </c>
      <c r="L355" s="9" t="str">
        <f t="array" ref="L355">IF($A355="","",IFERROR(INDEX('Référenciel tailles de bague'!$E:$E,SMALL(IF('Référenciel tailles de bague'!$B:$B=$A355,ROW('Référenciel tailles de bague'!$B:$B)),2)),""))</f>
        <v/>
      </c>
      <c r="M355" s="9" t="str">
        <f t="array" ref="M355">IF($A355="","",IFERROR(INDEX('Référenciel tailles de bague'!$E:$E,SMALL(IF('Référenciel tailles de bague'!$B:$B=$A355,ROW('Référenciel tailles de bague'!$B:$B)),3)),""))</f>
        <v/>
      </c>
      <c r="N355" s="9" t="str">
        <f t="array" ref="N355">IF($A355="","",IFERROR(INDEX('Référenciel tailles de bague'!$E:$E,SMALL(IF('Référenciel tailles de bague'!$B:$B=$A355,ROW('Référenciel tailles de bague'!$B:$B)),4)),""))</f>
        <v/>
      </c>
      <c r="O355" s="9" t="str">
        <f t="shared" si="5"/>
        <v/>
      </c>
    </row>
    <row r="356" spans="3:15" x14ac:dyDescent="0.25">
      <c r="C356" s="16" t="str">
        <f>IF(OR(A356="",AND(COUNTIF(K356:N356,B356)=0,K356&lt;&gt;"")),"",IFERROR(VLOOKUP(I356,'Caractéristique types de bagues'!A:B,2,FALSE),""))</f>
        <v/>
      </c>
      <c r="D356" s="16" t="str">
        <f>IF(OR(A356="",AND(COUNTIF(K356:N356,B356)=0,K356&lt;&gt;"")),"",IFERROR(VLOOKUP(I356,'Caractéristique types de bagues'!A:G,7,FALSE),""))</f>
        <v/>
      </c>
      <c r="E356" s="16" t="str">
        <f>IF(OR(A356="",AND(COUNTIF(K356:N356,B356)=0,K356&lt;&gt;"")),"",IFERROR(VLOOKUP(O356,'Référenciel tailles de bague'!F:H,3,FALSE),""))</f>
        <v/>
      </c>
      <c r="F356" s="1" t="str">
        <f>IF(A356="","",IFERROR(VLOOKUP(A356,'Référenciel tailles de bague'!B:C,2,FALSE),"!! code espèce inconnu !!"))</f>
        <v/>
      </c>
      <c r="I356" s="13" t="str">
        <f>IF(A356="","",IF(AND(COUNTIF(K356:N356,B356)=0,K356&lt;&gt;""),"!! Préciser une catégorie parmi :",IFERROR(VLOOKUP(O356,'Référenciel tailles de bague'!F:G,2,FALSE),"")))</f>
        <v/>
      </c>
      <c r="J356" s="14" t="str">
        <f>IF(AND(COUNTIF(K356:N356,B356)=0,K356&lt;&gt;""),CONCATENATE("   ",K356,"     ",L356,"     ",M356,"     ",N356),IFERROR(IF(VLOOKUP(O356,'Référenciel tailles de bague'!F:I,4,FALSE)=0,"",VLOOKUP(O356,'Référenciel tailles de bague'!F:I,4,FALSE)),""))</f>
        <v/>
      </c>
      <c r="K356" s="9" t="str">
        <f>IF($A356="","",IFERROR(IF(VLOOKUP(A356,'Référenciel tailles de bague'!B:E,4,FALSE)=0,"",VLOOKUP(A356,'Référenciel tailles de bague'!B:E,4,FALSE)),""))</f>
        <v/>
      </c>
      <c r="L356" s="9" t="str">
        <f t="array" ref="L356">IF($A356="","",IFERROR(INDEX('Référenciel tailles de bague'!$E:$E,SMALL(IF('Référenciel tailles de bague'!$B:$B=$A356,ROW('Référenciel tailles de bague'!$B:$B)),2)),""))</f>
        <v/>
      </c>
      <c r="M356" s="9" t="str">
        <f t="array" ref="M356">IF($A356="","",IFERROR(INDEX('Référenciel tailles de bague'!$E:$E,SMALL(IF('Référenciel tailles de bague'!$B:$B=$A356,ROW('Référenciel tailles de bague'!$B:$B)),3)),""))</f>
        <v/>
      </c>
      <c r="N356" s="9" t="str">
        <f t="array" ref="N356">IF($A356="","",IFERROR(INDEX('Référenciel tailles de bague'!$E:$E,SMALL(IF('Référenciel tailles de bague'!$B:$B=$A356,ROW('Référenciel tailles de bague'!$B:$B)),4)),""))</f>
        <v/>
      </c>
      <c r="O356" s="9" t="str">
        <f t="shared" si="5"/>
        <v/>
      </c>
    </row>
    <row r="357" spans="3:15" x14ac:dyDescent="0.25">
      <c r="C357" s="16" t="str">
        <f>IF(OR(A357="",AND(COUNTIF(K357:N357,B357)=0,K357&lt;&gt;"")),"",IFERROR(VLOOKUP(I357,'Caractéristique types de bagues'!A:B,2,FALSE),""))</f>
        <v/>
      </c>
      <c r="D357" s="16" t="str">
        <f>IF(OR(A357="",AND(COUNTIF(K357:N357,B357)=0,K357&lt;&gt;"")),"",IFERROR(VLOOKUP(I357,'Caractéristique types de bagues'!A:G,7,FALSE),""))</f>
        <v/>
      </c>
      <c r="E357" s="16" t="str">
        <f>IF(OR(A357="",AND(COUNTIF(K357:N357,B357)=0,K357&lt;&gt;"")),"",IFERROR(VLOOKUP(O357,'Référenciel tailles de bague'!F:H,3,FALSE),""))</f>
        <v/>
      </c>
      <c r="F357" s="1" t="str">
        <f>IF(A357="","",IFERROR(VLOOKUP(A357,'Référenciel tailles de bague'!B:C,2,FALSE),"!! code espèce inconnu !!"))</f>
        <v/>
      </c>
      <c r="I357" s="13" t="str">
        <f>IF(A357="","",IF(AND(COUNTIF(K357:N357,B357)=0,K357&lt;&gt;""),"!! Préciser une catégorie parmi :",IFERROR(VLOOKUP(O357,'Référenciel tailles de bague'!F:G,2,FALSE),"")))</f>
        <v/>
      </c>
      <c r="J357" s="14" t="str">
        <f>IF(AND(COUNTIF(K357:N357,B357)=0,K357&lt;&gt;""),CONCATENATE("   ",K357,"     ",L357,"     ",M357,"     ",N357),IFERROR(IF(VLOOKUP(O357,'Référenciel tailles de bague'!F:I,4,FALSE)=0,"",VLOOKUP(O357,'Référenciel tailles de bague'!F:I,4,FALSE)),""))</f>
        <v/>
      </c>
      <c r="K357" s="9" t="str">
        <f>IF($A357="","",IFERROR(IF(VLOOKUP(A357,'Référenciel tailles de bague'!B:E,4,FALSE)=0,"",VLOOKUP(A357,'Référenciel tailles de bague'!B:E,4,FALSE)),""))</f>
        <v/>
      </c>
      <c r="L357" s="9" t="str">
        <f t="array" ref="L357">IF($A357="","",IFERROR(INDEX('Référenciel tailles de bague'!$E:$E,SMALL(IF('Référenciel tailles de bague'!$B:$B=$A357,ROW('Référenciel tailles de bague'!$B:$B)),2)),""))</f>
        <v/>
      </c>
      <c r="M357" s="9" t="str">
        <f t="array" ref="M357">IF($A357="","",IFERROR(INDEX('Référenciel tailles de bague'!$E:$E,SMALL(IF('Référenciel tailles de bague'!$B:$B=$A357,ROW('Référenciel tailles de bague'!$B:$B)),3)),""))</f>
        <v/>
      </c>
      <c r="N357" s="9" t="str">
        <f t="array" ref="N357">IF($A357="","",IFERROR(INDEX('Référenciel tailles de bague'!$E:$E,SMALL(IF('Référenciel tailles de bague'!$B:$B=$A357,ROW('Référenciel tailles de bague'!$B:$B)),4)),""))</f>
        <v/>
      </c>
      <c r="O357" s="9" t="str">
        <f t="shared" si="5"/>
        <v/>
      </c>
    </row>
    <row r="358" spans="3:15" x14ac:dyDescent="0.25">
      <c r="C358" s="16" t="str">
        <f>IF(OR(A358="",AND(COUNTIF(K358:N358,B358)=0,K358&lt;&gt;"")),"",IFERROR(VLOOKUP(I358,'Caractéristique types de bagues'!A:B,2,FALSE),""))</f>
        <v/>
      </c>
      <c r="D358" s="16" t="str">
        <f>IF(OR(A358="",AND(COUNTIF(K358:N358,B358)=0,K358&lt;&gt;"")),"",IFERROR(VLOOKUP(I358,'Caractéristique types de bagues'!A:G,7,FALSE),""))</f>
        <v/>
      </c>
      <c r="E358" s="16" t="str">
        <f>IF(OR(A358="",AND(COUNTIF(K358:N358,B358)=0,K358&lt;&gt;"")),"",IFERROR(VLOOKUP(O358,'Référenciel tailles de bague'!F:H,3,FALSE),""))</f>
        <v/>
      </c>
      <c r="F358" s="1" t="str">
        <f>IF(A358="","",IFERROR(VLOOKUP(A358,'Référenciel tailles de bague'!B:C,2,FALSE),"!! code espèce inconnu !!"))</f>
        <v/>
      </c>
      <c r="I358" s="13" t="str">
        <f>IF(A358="","",IF(AND(COUNTIF(K358:N358,B358)=0,K358&lt;&gt;""),"!! Préciser une catégorie parmi :",IFERROR(VLOOKUP(O358,'Référenciel tailles de bague'!F:G,2,FALSE),"")))</f>
        <v/>
      </c>
      <c r="J358" s="14" t="str">
        <f>IF(AND(COUNTIF(K358:N358,B358)=0,K358&lt;&gt;""),CONCATENATE("   ",K358,"     ",L358,"     ",M358,"     ",N358),IFERROR(IF(VLOOKUP(O358,'Référenciel tailles de bague'!F:I,4,FALSE)=0,"",VLOOKUP(O358,'Référenciel tailles de bague'!F:I,4,FALSE)),""))</f>
        <v/>
      </c>
      <c r="K358" s="9" t="str">
        <f>IF($A358="","",IFERROR(IF(VLOOKUP(A358,'Référenciel tailles de bague'!B:E,4,FALSE)=0,"",VLOOKUP(A358,'Référenciel tailles de bague'!B:E,4,FALSE)),""))</f>
        <v/>
      </c>
      <c r="L358" s="9" t="str">
        <f t="array" ref="L358">IF($A358="","",IFERROR(INDEX('Référenciel tailles de bague'!$E:$E,SMALL(IF('Référenciel tailles de bague'!$B:$B=$A358,ROW('Référenciel tailles de bague'!$B:$B)),2)),""))</f>
        <v/>
      </c>
      <c r="M358" s="9" t="str">
        <f t="array" ref="M358">IF($A358="","",IFERROR(INDEX('Référenciel tailles de bague'!$E:$E,SMALL(IF('Référenciel tailles de bague'!$B:$B=$A358,ROW('Référenciel tailles de bague'!$B:$B)),3)),""))</f>
        <v/>
      </c>
      <c r="N358" s="9" t="str">
        <f t="array" ref="N358">IF($A358="","",IFERROR(INDEX('Référenciel tailles de bague'!$E:$E,SMALL(IF('Référenciel tailles de bague'!$B:$B=$A358,ROW('Référenciel tailles de bague'!$B:$B)),4)),""))</f>
        <v/>
      </c>
      <c r="O358" s="9" t="str">
        <f t="shared" si="5"/>
        <v/>
      </c>
    </row>
    <row r="359" spans="3:15" x14ac:dyDescent="0.25">
      <c r="C359" s="16" t="str">
        <f>IF(OR(A359="",AND(COUNTIF(K359:N359,B359)=0,K359&lt;&gt;"")),"",IFERROR(VLOOKUP(I359,'Caractéristique types de bagues'!A:B,2,FALSE),""))</f>
        <v/>
      </c>
      <c r="D359" s="16" t="str">
        <f>IF(OR(A359="",AND(COUNTIF(K359:N359,B359)=0,K359&lt;&gt;"")),"",IFERROR(VLOOKUP(I359,'Caractéristique types de bagues'!A:G,7,FALSE),""))</f>
        <v/>
      </c>
      <c r="E359" s="16" t="str">
        <f>IF(OR(A359="",AND(COUNTIF(K359:N359,B359)=0,K359&lt;&gt;"")),"",IFERROR(VLOOKUP(O359,'Référenciel tailles de bague'!F:H,3,FALSE),""))</f>
        <v/>
      </c>
      <c r="F359" s="1" t="str">
        <f>IF(A359="","",IFERROR(VLOOKUP(A359,'Référenciel tailles de bague'!B:C,2,FALSE),"!! code espèce inconnu !!"))</f>
        <v/>
      </c>
      <c r="I359" s="13" t="str">
        <f>IF(A359="","",IF(AND(COUNTIF(K359:N359,B359)=0,K359&lt;&gt;""),"!! Préciser une catégorie parmi :",IFERROR(VLOOKUP(O359,'Référenciel tailles de bague'!F:G,2,FALSE),"")))</f>
        <v/>
      </c>
      <c r="J359" s="14" t="str">
        <f>IF(AND(COUNTIF(K359:N359,B359)=0,K359&lt;&gt;""),CONCATENATE("   ",K359,"     ",L359,"     ",M359,"     ",N359),IFERROR(IF(VLOOKUP(O359,'Référenciel tailles de bague'!F:I,4,FALSE)=0,"",VLOOKUP(O359,'Référenciel tailles de bague'!F:I,4,FALSE)),""))</f>
        <v/>
      </c>
      <c r="K359" s="9" t="str">
        <f>IF($A359="","",IFERROR(IF(VLOOKUP(A359,'Référenciel tailles de bague'!B:E,4,FALSE)=0,"",VLOOKUP(A359,'Référenciel tailles de bague'!B:E,4,FALSE)),""))</f>
        <v/>
      </c>
      <c r="L359" s="9" t="str">
        <f t="array" ref="L359">IF($A359="","",IFERROR(INDEX('Référenciel tailles de bague'!$E:$E,SMALL(IF('Référenciel tailles de bague'!$B:$B=$A359,ROW('Référenciel tailles de bague'!$B:$B)),2)),""))</f>
        <v/>
      </c>
      <c r="M359" s="9" t="str">
        <f t="array" ref="M359">IF($A359="","",IFERROR(INDEX('Référenciel tailles de bague'!$E:$E,SMALL(IF('Référenciel tailles de bague'!$B:$B=$A359,ROW('Référenciel tailles de bague'!$B:$B)),3)),""))</f>
        <v/>
      </c>
      <c r="N359" s="9" t="str">
        <f t="array" ref="N359">IF($A359="","",IFERROR(INDEX('Référenciel tailles de bague'!$E:$E,SMALL(IF('Référenciel tailles de bague'!$B:$B=$A359,ROW('Référenciel tailles de bague'!$B:$B)),4)),""))</f>
        <v/>
      </c>
      <c r="O359" s="9" t="str">
        <f t="shared" si="5"/>
        <v/>
      </c>
    </row>
    <row r="360" spans="3:15" x14ac:dyDescent="0.25">
      <c r="C360" s="16" t="str">
        <f>IF(OR(A360="",AND(COUNTIF(K360:N360,B360)=0,K360&lt;&gt;"")),"",IFERROR(VLOOKUP(I360,'Caractéristique types de bagues'!A:B,2,FALSE),""))</f>
        <v/>
      </c>
      <c r="D360" s="16" t="str">
        <f>IF(OR(A360="",AND(COUNTIF(K360:N360,B360)=0,K360&lt;&gt;"")),"",IFERROR(VLOOKUP(I360,'Caractéristique types de bagues'!A:G,7,FALSE),""))</f>
        <v/>
      </c>
      <c r="E360" s="16" t="str">
        <f>IF(OR(A360="",AND(COUNTIF(K360:N360,B360)=0,K360&lt;&gt;"")),"",IFERROR(VLOOKUP(O360,'Référenciel tailles de bague'!F:H,3,FALSE),""))</f>
        <v/>
      </c>
      <c r="F360" s="1" t="str">
        <f>IF(A360="","",IFERROR(VLOOKUP(A360,'Référenciel tailles de bague'!B:C,2,FALSE),"!! code espèce inconnu !!"))</f>
        <v/>
      </c>
      <c r="I360" s="13" t="str">
        <f>IF(A360="","",IF(AND(COUNTIF(K360:N360,B360)=0,K360&lt;&gt;""),"!! Préciser une catégorie parmi :",IFERROR(VLOOKUP(O360,'Référenciel tailles de bague'!F:G,2,FALSE),"")))</f>
        <v/>
      </c>
      <c r="J360" s="14" t="str">
        <f>IF(AND(COUNTIF(K360:N360,B360)=0,K360&lt;&gt;""),CONCATENATE("   ",K360,"     ",L360,"     ",M360,"     ",N360),IFERROR(IF(VLOOKUP(O360,'Référenciel tailles de bague'!F:I,4,FALSE)=0,"",VLOOKUP(O360,'Référenciel tailles de bague'!F:I,4,FALSE)),""))</f>
        <v/>
      </c>
      <c r="K360" s="9" t="str">
        <f>IF($A360="","",IFERROR(IF(VLOOKUP(A360,'Référenciel tailles de bague'!B:E,4,FALSE)=0,"",VLOOKUP(A360,'Référenciel tailles de bague'!B:E,4,FALSE)),""))</f>
        <v/>
      </c>
      <c r="L360" s="9" t="str">
        <f t="array" ref="L360">IF($A360="","",IFERROR(INDEX('Référenciel tailles de bague'!$E:$E,SMALL(IF('Référenciel tailles de bague'!$B:$B=$A360,ROW('Référenciel tailles de bague'!$B:$B)),2)),""))</f>
        <v/>
      </c>
      <c r="M360" s="9" t="str">
        <f t="array" ref="M360">IF($A360="","",IFERROR(INDEX('Référenciel tailles de bague'!$E:$E,SMALL(IF('Référenciel tailles de bague'!$B:$B=$A360,ROW('Référenciel tailles de bague'!$B:$B)),3)),""))</f>
        <v/>
      </c>
      <c r="N360" s="9" t="str">
        <f t="array" ref="N360">IF($A360="","",IFERROR(INDEX('Référenciel tailles de bague'!$E:$E,SMALL(IF('Référenciel tailles de bague'!$B:$B=$A360,ROW('Référenciel tailles de bague'!$B:$B)),4)),""))</f>
        <v/>
      </c>
      <c r="O360" s="9" t="str">
        <f t="shared" si="5"/>
        <v/>
      </c>
    </row>
    <row r="361" spans="3:15" x14ac:dyDescent="0.25">
      <c r="C361" s="16" t="str">
        <f>IF(OR(A361="",AND(COUNTIF(K361:N361,B361)=0,K361&lt;&gt;"")),"",IFERROR(VLOOKUP(I361,'Caractéristique types de bagues'!A:B,2,FALSE),""))</f>
        <v/>
      </c>
      <c r="D361" s="16" t="str">
        <f>IF(OR(A361="",AND(COUNTIF(K361:N361,B361)=0,K361&lt;&gt;"")),"",IFERROR(VLOOKUP(I361,'Caractéristique types de bagues'!A:G,7,FALSE),""))</f>
        <v/>
      </c>
      <c r="E361" s="16" t="str">
        <f>IF(OR(A361="",AND(COUNTIF(K361:N361,B361)=0,K361&lt;&gt;"")),"",IFERROR(VLOOKUP(O361,'Référenciel tailles de bague'!F:H,3,FALSE),""))</f>
        <v/>
      </c>
      <c r="F361" s="1" t="str">
        <f>IF(A361="","",IFERROR(VLOOKUP(A361,'Référenciel tailles de bague'!B:C,2,FALSE),"!! code espèce inconnu !!"))</f>
        <v/>
      </c>
      <c r="I361" s="13" t="str">
        <f>IF(A361="","",IF(AND(COUNTIF(K361:N361,B361)=0,K361&lt;&gt;""),"!! Préciser une catégorie parmi :",IFERROR(VLOOKUP(O361,'Référenciel tailles de bague'!F:G,2,FALSE),"")))</f>
        <v/>
      </c>
      <c r="J361" s="14" t="str">
        <f>IF(AND(COUNTIF(K361:N361,B361)=0,K361&lt;&gt;""),CONCATENATE("   ",K361,"     ",L361,"     ",M361,"     ",N361),IFERROR(IF(VLOOKUP(O361,'Référenciel tailles de bague'!F:I,4,FALSE)=0,"",VLOOKUP(O361,'Référenciel tailles de bague'!F:I,4,FALSE)),""))</f>
        <v/>
      </c>
      <c r="K361" s="9" t="str">
        <f>IF($A361="","",IFERROR(IF(VLOOKUP(A361,'Référenciel tailles de bague'!B:E,4,FALSE)=0,"",VLOOKUP(A361,'Référenciel tailles de bague'!B:E,4,FALSE)),""))</f>
        <v/>
      </c>
      <c r="L361" s="9" t="str">
        <f t="array" ref="L361">IF($A361="","",IFERROR(INDEX('Référenciel tailles de bague'!$E:$E,SMALL(IF('Référenciel tailles de bague'!$B:$B=$A361,ROW('Référenciel tailles de bague'!$B:$B)),2)),""))</f>
        <v/>
      </c>
      <c r="M361" s="9" t="str">
        <f t="array" ref="M361">IF($A361="","",IFERROR(INDEX('Référenciel tailles de bague'!$E:$E,SMALL(IF('Référenciel tailles de bague'!$B:$B=$A361,ROW('Référenciel tailles de bague'!$B:$B)),3)),""))</f>
        <v/>
      </c>
      <c r="N361" s="9" t="str">
        <f t="array" ref="N361">IF($A361="","",IFERROR(INDEX('Référenciel tailles de bague'!$E:$E,SMALL(IF('Référenciel tailles de bague'!$B:$B=$A361,ROW('Référenciel tailles de bague'!$B:$B)),4)),""))</f>
        <v/>
      </c>
      <c r="O361" s="9" t="str">
        <f t="shared" si="5"/>
        <v/>
      </c>
    </row>
    <row r="362" spans="3:15" x14ac:dyDescent="0.25">
      <c r="C362" s="16" t="str">
        <f>IF(OR(A362="",AND(COUNTIF(K362:N362,B362)=0,K362&lt;&gt;"")),"",IFERROR(VLOOKUP(I362,'Caractéristique types de bagues'!A:B,2,FALSE),""))</f>
        <v/>
      </c>
      <c r="D362" s="16" t="str">
        <f>IF(OR(A362="",AND(COUNTIF(K362:N362,B362)=0,K362&lt;&gt;"")),"",IFERROR(VLOOKUP(I362,'Caractéristique types de bagues'!A:G,7,FALSE),""))</f>
        <v/>
      </c>
      <c r="E362" s="16" t="str">
        <f>IF(OR(A362="",AND(COUNTIF(K362:N362,B362)=0,K362&lt;&gt;"")),"",IFERROR(VLOOKUP(O362,'Référenciel tailles de bague'!F:H,3,FALSE),""))</f>
        <v/>
      </c>
      <c r="F362" s="1" t="str">
        <f>IF(A362="","",IFERROR(VLOOKUP(A362,'Référenciel tailles de bague'!B:C,2,FALSE),"!! code espèce inconnu !!"))</f>
        <v/>
      </c>
      <c r="I362" s="13" t="str">
        <f>IF(A362="","",IF(AND(COUNTIF(K362:N362,B362)=0,K362&lt;&gt;""),"!! Préciser une catégorie parmi :",IFERROR(VLOOKUP(O362,'Référenciel tailles de bague'!F:G,2,FALSE),"")))</f>
        <v/>
      </c>
      <c r="J362" s="14" t="str">
        <f>IF(AND(COUNTIF(K362:N362,B362)=0,K362&lt;&gt;""),CONCATENATE("   ",K362,"     ",L362,"     ",M362,"     ",N362),IFERROR(IF(VLOOKUP(O362,'Référenciel tailles de bague'!F:I,4,FALSE)=0,"",VLOOKUP(O362,'Référenciel tailles de bague'!F:I,4,FALSE)),""))</f>
        <v/>
      </c>
      <c r="K362" s="9" t="str">
        <f>IF($A362="","",IFERROR(IF(VLOOKUP(A362,'Référenciel tailles de bague'!B:E,4,FALSE)=0,"",VLOOKUP(A362,'Référenciel tailles de bague'!B:E,4,FALSE)),""))</f>
        <v/>
      </c>
      <c r="L362" s="9" t="str">
        <f t="array" ref="L362">IF($A362="","",IFERROR(INDEX('Référenciel tailles de bague'!$E:$E,SMALL(IF('Référenciel tailles de bague'!$B:$B=$A362,ROW('Référenciel tailles de bague'!$B:$B)),2)),""))</f>
        <v/>
      </c>
      <c r="M362" s="9" t="str">
        <f t="array" ref="M362">IF($A362="","",IFERROR(INDEX('Référenciel tailles de bague'!$E:$E,SMALL(IF('Référenciel tailles de bague'!$B:$B=$A362,ROW('Référenciel tailles de bague'!$B:$B)),3)),""))</f>
        <v/>
      </c>
      <c r="N362" s="9" t="str">
        <f t="array" ref="N362">IF($A362="","",IFERROR(INDEX('Référenciel tailles de bague'!$E:$E,SMALL(IF('Référenciel tailles de bague'!$B:$B=$A362,ROW('Référenciel tailles de bague'!$B:$B)),4)),""))</f>
        <v/>
      </c>
      <c r="O362" s="9" t="str">
        <f t="shared" si="5"/>
        <v/>
      </c>
    </row>
    <row r="363" spans="3:15" x14ac:dyDescent="0.25">
      <c r="C363" s="16" t="str">
        <f>IF(OR(A363="",AND(COUNTIF(K363:N363,B363)=0,K363&lt;&gt;"")),"",IFERROR(VLOOKUP(I363,'Caractéristique types de bagues'!A:B,2,FALSE),""))</f>
        <v/>
      </c>
      <c r="D363" s="16" t="str">
        <f>IF(OR(A363="",AND(COUNTIF(K363:N363,B363)=0,K363&lt;&gt;"")),"",IFERROR(VLOOKUP(I363,'Caractéristique types de bagues'!A:G,7,FALSE),""))</f>
        <v/>
      </c>
      <c r="E363" s="16" t="str">
        <f>IF(OR(A363="",AND(COUNTIF(K363:N363,B363)=0,K363&lt;&gt;"")),"",IFERROR(VLOOKUP(O363,'Référenciel tailles de bague'!F:H,3,FALSE),""))</f>
        <v/>
      </c>
      <c r="F363" s="1" t="str">
        <f>IF(A363="","",IFERROR(VLOOKUP(A363,'Référenciel tailles de bague'!B:C,2,FALSE),"!! code espèce inconnu !!"))</f>
        <v/>
      </c>
      <c r="I363" s="13" t="str">
        <f>IF(A363="","",IF(AND(COUNTIF(K363:N363,B363)=0,K363&lt;&gt;""),"!! Préciser une catégorie parmi :",IFERROR(VLOOKUP(O363,'Référenciel tailles de bague'!F:G,2,FALSE),"")))</f>
        <v/>
      </c>
      <c r="J363" s="14" t="str">
        <f>IF(AND(COUNTIF(K363:N363,B363)=0,K363&lt;&gt;""),CONCATENATE("   ",K363,"     ",L363,"     ",M363,"     ",N363),IFERROR(IF(VLOOKUP(O363,'Référenciel tailles de bague'!F:I,4,FALSE)=0,"",VLOOKUP(O363,'Référenciel tailles de bague'!F:I,4,FALSE)),""))</f>
        <v/>
      </c>
      <c r="K363" s="9" t="str">
        <f>IF($A363="","",IFERROR(IF(VLOOKUP(A363,'Référenciel tailles de bague'!B:E,4,FALSE)=0,"",VLOOKUP(A363,'Référenciel tailles de bague'!B:E,4,FALSE)),""))</f>
        <v/>
      </c>
      <c r="L363" s="9" t="str">
        <f t="array" ref="L363">IF($A363="","",IFERROR(INDEX('Référenciel tailles de bague'!$E:$E,SMALL(IF('Référenciel tailles de bague'!$B:$B=$A363,ROW('Référenciel tailles de bague'!$B:$B)),2)),""))</f>
        <v/>
      </c>
      <c r="M363" s="9" t="str">
        <f t="array" ref="M363">IF($A363="","",IFERROR(INDEX('Référenciel tailles de bague'!$E:$E,SMALL(IF('Référenciel tailles de bague'!$B:$B=$A363,ROW('Référenciel tailles de bague'!$B:$B)),3)),""))</f>
        <v/>
      </c>
      <c r="N363" s="9" t="str">
        <f t="array" ref="N363">IF($A363="","",IFERROR(INDEX('Référenciel tailles de bague'!$E:$E,SMALL(IF('Référenciel tailles de bague'!$B:$B=$A363,ROW('Référenciel tailles de bague'!$B:$B)),4)),""))</f>
        <v/>
      </c>
      <c r="O363" s="9" t="str">
        <f t="shared" si="5"/>
        <v/>
      </c>
    </row>
    <row r="364" spans="3:15" x14ac:dyDescent="0.25">
      <c r="C364" s="16" t="str">
        <f>IF(OR(A364="",AND(COUNTIF(K364:N364,B364)=0,K364&lt;&gt;"")),"",IFERROR(VLOOKUP(I364,'Caractéristique types de bagues'!A:B,2,FALSE),""))</f>
        <v/>
      </c>
      <c r="D364" s="16" t="str">
        <f>IF(OR(A364="",AND(COUNTIF(K364:N364,B364)=0,K364&lt;&gt;"")),"",IFERROR(VLOOKUP(I364,'Caractéristique types de bagues'!A:G,7,FALSE),""))</f>
        <v/>
      </c>
      <c r="E364" s="16" t="str">
        <f>IF(OR(A364="",AND(COUNTIF(K364:N364,B364)=0,K364&lt;&gt;"")),"",IFERROR(VLOOKUP(O364,'Référenciel tailles de bague'!F:H,3,FALSE),""))</f>
        <v/>
      </c>
      <c r="F364" s="1" t="str">
        <f>IF(A364="","",IFERROR(VLOOKUP(A364,'Référenciel tailles de bague'!B:C,2,FALSE),"!! code espèce inconnu !!"))</f>
        <v/>
      </c>
      <c r="I364" s="13" t="str">
        <f>IF(A364="","",IF(AND(COUNTIF(K364:N364,B364)=0,K364&lt;&gt;""),"!! Préciser une catégorie parmi :",IFERROR(VLOOKUP(O364,'Référenciel tailles de bague'!F:G,2,FALSE),"")))</f>
        <v/>
      </c>
      <c r="J364" s="14" t="str">
        <f>IF(AND(COUNTIF(K364:N364,B364)=0,K364&lt;&gt;""),CONCATENATE("   ",K364,"     ",L364,"     ",M364,"     ",N364),IFERROR(IF(VLOOKUP(O364,'Référenciel tailles de bague'!F:I,4,FALSE)=0,"",VLOOKUP(O364,'Référenciel tailles de bague'!F:I,4,FALSE)),""))</f>
        <v/>
      </c>
      <c r="K364" s="9" t="str">
        <f>IF($A364="","",IFERROR(IF(VLOOKUP(A364,'Référenciel tailles de bague'!B:E,4,FALSE)=0,"",VLOOKUP(A364,'Référenciel tailles de bague'!B:E,4,FALSE)),""))</f>
        <v/>
      </c>
      <c r="L364" s="9" t="str">
        <f t="array" ref="L364">IF($A364="","",IFERROR(INDEX('Référenciel tailles de bague'!$E:$E,SMALL(IF('Référenciel tailles de bague'!$B:$B=$A364,ROW('Référenciel tailles de bague'!$B:$B)),2)),""))</f>
        <v/>
      </c>
      <c r="M364" s="9" t="str">
        <f t="array" ref="M364">IF($A364="","",IFERROR(INDEX('Référenciel tailles de bague'!$E:$E,SMALL(IF('Référenciel tailles de bague'!$B:$B=$A364,ROW('Référenciel tailles de bague'!$B:$B)),3)),""))</f>
        <v/>
      </c>
      <c r="N364" s="9" t="str">
        <f t="array" ref="N364">IF($A364="","",IFERROR(INDEX('Référenciel tailles de bague'!$E:$E,SMALL(IF('Référenciel tailles de bague'!$B:$B=$A364,ROW('Référenciel tailles de bague'!$B:$B)),4)),""))</f>
        <v/>
      </c>
      <c r="O364" s="9" t="str">
        <f t="shared" si="5"/>
        <v/>
      </c>
    </row>
    <row r="365" spans="3:15" x14ac:dyDescent="0.25">
      <c r="C365" s="16" t="str">
        <f>IF(OR(A365="",AND(COUNTIF(K365:N365,B365)=0,K365&lt;&gt;"")),"",IFERROR(VLOOKUP(I365,'Caractéristique types de bagues'!A:B,2,FALSE),""))</f>
        <v/>
      </c>
      <c r="D365" s="16" t="str">
        <f>IF(OR(A365="",AND(COUNTIF(K365:N365,B365)=0,K365&lt;&gt;"")),"",IFERROR(VLOOKUP(I365,'Caractéristique types de bagues'!A:G,7,FALSE),""))</f>
        <v/>
      </c>
      <c r="E365" s="16" t="str">
        <f>IF(OR(A365="",AND(COUNTIF(K365:N365,B365)=0,K365&lt;&gt;"")),"",IFERROR(VLOOKUP(O365,'Référenciel tailles de bague'!F:H,3,FALSE),""))</f>
        <v/>
      </c>
      <c r="F365" s="1" t="str">
        <f>IF(A365="","",IFERROR(VLOOKUP(A365,'Référenciel tailles de bague'!B:C,2,FALSE),"!! code espèce inconnu !!"))</f>
        <v/>
      </c>
      <c r="I365" s="13" t="str">
        <f>IF(A365="","",IF(AND(COUNTIF(K365:N365,B365)=0,K365&lt;&gt;""),"!! Préciser une catégorie parmi :",IFERROR(VLOOKUP(O365,'Référenciel tailles de bague'!F:G,2,FALSE),"")))</f>
        <v/>
      </c>
      <c r="J365" s="14" t="str">
        <f>IF(AND(COUNTIF(K365:N365,B365)=0,K365&lt;&gt;""),CONCATENATE("   ",K365,"     ",L365,"     ",M365,"     ",N365),IFERROR(IF(VLOOKUP(O365,'Référenciel tailles de bague'!F:I,4,FALSE)=0,"",VLOOKUP(O365,'Référenciel tailles de bague'!F:I,4,FALSE)),""))</f>
        <v/>
      </c>
      <c r="K365" s="9" t="str">
        <f>IF($A365="","",IFERROR(IF(VLOOKUP(A365,'Référenciel tailles de bague'!B:E,4,FALSE)=0,"",VLOOKUP(A365,'Référenciel tailles de bague'!B:E,4,FALSE)),""))</f>
        <v/>
      </c>
      <c r="L365" s="9" t="str">
        <f t="array" ref="L365">IF($A365="","",IFERROR(INDEX('Référenciel tailles de bague'!$E:$E,SMALL(IF('Référenciel tailles de bague'!$B:$B=$A365,ROW('Référenciel tailles de bague'!$B:$B)),2)),""))</f>
        <v/>
      </c>
      <c r="M365" s="9" t="str">
        <f t="array" ref="M365">IF($A365="","",IFERROR(INDEX('Référenciel tailles de bague'!$E:$E,SMALL(IF('Référenciel tailles de bague'!$B:$B=$A365,ROW('Référenciel tailles de bague'!$B:$B)),3)),""))</f>
        <v/>
      </c>
      <c r="N365" s="9" t="str">
        <f t="array" ref="N365">IF($A365="","",IFERROR(INDEX('Référenciel tailles de bague'!$E:$E,SMALL(IF('Référenciel tailles de bague'!$B:$B=$A365,ROW('Référenciel tailles de bague'!$B:$B)),4)),""))</f>
        <v/>
      </c>
      <c r="O365" s="9" t="str">
        <f t="shared" si="5"/>
        <v/>
      </c>
    </row>
    <row r="366" spans="3:15" x14ac:dyDescent="0.25">
      <c r="C366" s="16" t="str">
        <f>IF(OR(A366="",AND(COUNTIF(K366:N366,B366)=0,K366&lt;&gt;"")),"",IFERROR(VLOOKUP(I366,'Caractéristique types de bagues'!A:B,2,FALSE),""))</f>
        <v/>
      </c>
      <c r="D366" s="16" t="str">
        <f>IF(OR(A366="",AND(COUNTIF(K366:N366,B366)=0,K366&lt;&gt;"")),"",IFERROR(VLOOKUP(I366,'Caractéristique types de bagues'!A:G,7,FALSE),""))</f>
        <v/>
      </c>
      <c r="E366" s="16" t="str">
        <f>IF(OR(A366="",AND(COUNTIF(K366:N366,B366)=0,K366&lt;&gt;"")),"",IFERROR(VLOOKUP(O366,'Référenciel tailles de bague'!F:H,3,FALSE),""))</f>
        <v/>
      </c>
      <c r="F366" s="1" t="str">
        <f>IF(A366="","",IFERROR(VLOOKUP(A366,'Référenciel tailles de bague'!B:C,2,FALSE),"!! code espèce inconnu !!"))</f>
        <v/>
      </c>
      <c r="I366" s="13" t="str">
        <f>IF(A366="","",IF(AND(COUNTIF(K366:N366,B366)=0,K366&lt;&gt;""),"!! Préciser une catégorie parmi :",IFERROR(VLOOKUP(O366,'Référenciel tailles de bague'!F:G,2,FALSE),"")))</f>
        <v/>
      </c>
      <c r="J366" s="14" t="str">
        <f>IF(AND(COUNTIF(K366:N366,B366)=0,K366&lt;&gt;""),CONCATENATE("   ",K366,"     ",L366,"     ",M366,"     ",N366),IFERROR(IF(VLOOKUP(O366,'Référenciel tailles de bague'!F:I,4,FALSE)=0,"",VLOOKUP(O366,'Référenciel tailles de bague'!F:I,4,FALSE)),""))</f>
        <v/>
      </c>
      <c r="K366" s="9" t="str">
        <f>IF($A366="","",IFERROR(IF(VLOOKUP(A366,'Référenciel tailles de bague'!B:E,4,FALSE)=0,"",VLOOKUP(A366,'Référenciel tailles de bague'!B:E,4,FALSE)),""))</f>
        <v/>
      </c>
      <c r="L366" s="9" t="str">
        <f t="array" ref="L366">IF($A366="","",IFERROR(INDEX('Référenciel tailles de bague'!$E:$E,SMALL(IF('Référenciel tailles de bague'!$B:$B=$A366,ROW('Référenciel tailles de bague'!$B:$B)),2)),""))</f>
        <v/>
      </c>
      <c r="M366" s="9" t="str">
        <f t="array" ref="M366">IF($A366="","",IFERROR(INDEX('Référenciel tailles de bague'!$E:$E,SMALL(IF('Référenciel tailles de bague'!$B:$B=$A366,ROW('Référenciel tailles de bague'!$B:$B)),3)),""))</f>
        <v/>
      </c>
      <c r="N366" s="9" t="str">
        <f t="array" ref="N366">IF($A366="","",IFERROR(INDEX('Référenciel tailles de bague'!$E:$E,SMALL(IF('Référenciel tailles de bague'!$B:$B=$A366,ROW('Référenciel tailles de bague'!$B:$B)),4)),""))</f>
        <v/>
      </c>
      <c r="O366" s="9" t="str">
        <f t="shared" si="5"/>
        <v/>
      </c>
    </row>
    <row r="367" spans="3:15" x14ac:dyDescent="0.25">
      <c r="C367" s="16" t="str">
        <f>IF(OR(A367="",AND(COUNTIF(K367:N367,B367)=0,K367&lt;&gt;"")),"",IFERROR(VLOOKUP(I367,'Caractéristique types de bagues'!A:B,2,FALSE),""))</f>
        <v/>
      </c>
      <c r="D367" s="16" t="str">
        <f>IF(OR(A367="",AND(COUNTIF(K367:N367,B367)=0,K367&lt;&gt;"")),"",IFERROR(VLOOKUP(I367,'Caractéristique types de bagues'!A:G,7,FALSE),""))</f>
        <v/>
      </c>
      <c r="E367" s="16" t="str">
        <f>IF(OR(A367="",AND(COUNTIF(K367:N367,B367)=0,K367&lt;&gt;"")),"",IFERROR(VLOOKUP(O367,'Référenciel tailles de bague'!F:H,3,FALSE),""))</f>
        <v/>
      </c>
      <c r="F367" s="1" t="str">
        <f>IF(A367="","",IFERROR(VLOOKUP(A367,'Référenciel tailles de bague'!B:C,2,FALSE),"!! code espèce inconnu !!"))</f>
        <v/>
      </c>
      <c r="I367" s="13" t="str">
        <f>IF(A367="","",IF(AND(COUNTIF(K367:N367,B367)=0,K367&lt;&gt;""),"!! Préciser une catégorie parmi :",IFERROR(VLOOKUP(O367,'Référenciel tailles de bague'!F:G,2,FALSE),"")))</f>
        <v/>
      </c>
      <c r="J367" s="14" t="str">
        <f>IF(AND(COUNTIF(K367:N367,B367)=0,K367&lt;&gt;""),CONCATENATE("   ",K367,"     ",L367,"     ",M367,"     ",N367),IFERROR(IF(VLOOKUP(O367,'Référenciel tailles de bague'!F:I,4,FALSE)=0,"",VLOOKUP(O367,'Référenciel tailles de bague'!F:I,4,FALSE)),""))</f>
        <v/>
      </c>
      <c r="K367" s="9" t="str">
        <f>IF($A367="","",IFERROR(IF(VLOOKUP(A367,'Référenciel tailles de bague'!B:E,4,FALSE)=0,"",VLOOKUP(A367,'Référenciel tailles de bague'!B:E,4,FALSE)),""))</f>
        <v/>
      </c>
      <c r="L367" s="9" t="str">
        <f t="array" ref="L367">IF($A367="","",IFERROR(INDEX('Référenciel tailles de bague'!$E:$E,SMALL(IF('Référenciel tailles de bague'!$B:$B=$A367,ROW('Référenciel tailles de bague'!$B:$B)),2)),""))</f>
        <v/>
      </c>
      <c r="M367" s="9" t="str">
        <f t="array" ref="M367">IF($A367="","",IFERROR(INDEX('Référenciel tailles de bague'!$E:$E,SMALL(IF('Référenciel tailles de bague'!$B:$B=$A367,ROW('Référenciel tailles de bague'!$B:$B)),3)),""))</f>
        <v/>
      </c>
      <c r="N367" s="9" t="str">
        <f t="array" ref="N367">IF($A367="","",IFERROR(INDEX('Référenciel tailles de bague'!$E:$E,SMALL(IF('Référenciel tailles de bague'!$B:$B=$A367,ROW('Référenciel tailles de bague'!$B:$B)),4)),""))</f>
        <v/>
      </c>
      <c r="O367" s="9" t="str">
        <f t="shared" si="5"/>
        <v/>
      </c>
    </row>
    <row r="368" spans="3:15" x14ac:dyDescent="0.25">
      <c r="C368" s="16" t="str">
        <f>IF(OR(A368="",AND(COUNTIF(K368:N368,B368)=0,K368&lt;&gt;"")),"",IFERROR(VLOOKUP(I368,'Caractéristique types de bagues'!A:B,2,FALSE),""))</f>
        <v/>
      </c>
      <c r="D368" s="16" t="str">
        <f>IF(OR(A368="",AND(COUNTIF(K368:N368,B368)=0,K368&lt;&gt;"")),"",IFERROR(VLOOKUP(I368,'Caractéristique types de bagues'!A:G,7,FALSE),""))</f>
        <v/>
      </c>
      <c r="E368" s="16" t="str">
        <f>IF(OR(A368="",AND(COUNTIF(K368:N368,B368)=0,K368&lt;&gt;"")),"",IFERROR(VLOOKUP(O368,'Référenciel tailles de bague'!F:H,3,FALSE),""))</f>
        <v/>
      </c>
      <c r="F368" s="1" t="str">
        <f>IF(A368="","",IFERROR(VLOOKUP(A368,'Référenciel tailles de bague'!B:C,2,FALSE),"!! code espèce inconnu !!"))</f>
        <v/>
      </c>
      <c r="I368" s="13" t="str">
        <f>IF(A368="","",IF(AND(COUNTIF(K368:N368,B368)=0,K368&lt;&gt;""),"!! Préciser une catégorie parmi :",IFERROR(VLOOKUP(O368,'Référenciel tailles de bague'!F:G,2,FALSE),"")))</f>
        <v/>
      </c>
      <c r="J368" s="14" t="str">
        <f>IF(AND(COUNTIF(K368:N368,B368)=0,K368&lt;&gt;""),CONCATENATE("   ",K368,"     ",L368,"     ",M368,"     ",N368),IFERROR(IF(VLOOKUP(O368,'Référenciel tailles de bague'!F:I,4,FALSE)=0,"",VLOOKUP(O368,'Référenciel tailles de bague'!F:I,4,FALSE)),""))</f>
        <v/>
      </c>
      <c r="K368" s="9" t="str">
        <f>IF($A368="","",IFERROR(IF(VLOOKUP(A368,'Référenciel tailles de bague'!B:E,4,FALSE)=0,"",VLOOKUP(A368,'Référenciel tailles de bague'!B:E,4,FALSE)),""))</f>
        <v/>
      </c>
      <c r="L368" s="9" t="str">
        <f t="array" ref="L368">IF($A368="","",IFERROR(INDEX('Référenciel tailles de bague'!$E:$E,SMALL(IF('Référenciel tailles de bague'!$B:$B=$A368,ROW('Référenciel tailles de bague'!$B:$B)),2)),""))</f>
        <v/>
      </c>
      <c r="M368" s="9" t="str">
        <f t="array" ref="M368">IF($A368="","",IFERROR(INDEX('Référenciel tailles de bague'!$E:$E,SMALL(IF('Référenciel tailles de bague'!$B:$B=$A368,ROW('Référenciel tailles de bague'!$B:$B)),3)),""))</f>
        <v/>
      </c>
      <c r="N368" s="9" t="str">
        <f t="array" ref="N368">IF($A368="","",IFERROR(INDEX('Référenciel tailles de bague'!$E:$E,SMALL(IF('Référenciel tailles de bague'!$B:$B=$A368,ROW('Référenciel tailles de bague'!$B:$B)),4)),""))</f>
        <v/>
      </c>
      <c r="O368" s="9" t="str">
        <f t="shared" si="5"/>
        <v/>
      </c>
    </row>
    <row r="369" spans="3:15" x14ac:dyDescent="0.25">
      <c r="C369" s="16" t="str">
        <f>IF(OR(A369="",AND(COUNTIF(K369:N369,B369)=0,K369&lt;&gt;"")),"",IFERROR(VLOOKUP(I369,'Caractéristique types de bagues'!A:B,2,FALSE),""))</f>
        <v/>
      </c>
      <c r="D369" s="16" t="str">
        <f>IF(OR(A369="",AND(COUNTIF(K369:N369,B369)=0,K369&lt;&gt;"")),"",IFERROR(VLOOKUP(I369,'Caractéristique types de bagues'!A:G,7,FALSE),""))</f>
        <v/>
      </c>
      <c r="E369" s="16" t="str">
        <f>IF(OR(A369="",AND(COUNTIF(K369:N369,B369)=0,K369&lt;&gt;"")),"",IFERROR(VLOOKUP(O369,'Référenciel tailles de bague'!F:H,3,FALSE),""))</f>
        <v/>
      </c>
      <c r="F369" s="1" t="str">
        <f>IF(A369="","",IFERROR(VLOOKUP(A369,'Référenciel tailles de bague'!B:C,2,FALSE),"!! code espèce inconnu !!"))</f>
        <v/>
      </c>
      <c r="I369" s="13" t="str">
        <f>IF(A369="","",IF(AND(COUNTIF(K369:N369,B369)=0,K369&lt;&gt;""),"!! Préciser une catégorie parmi :",IFERROR(VLOOKUP(O369,'Référenciel tailles de bague'!F:G,2,FALSE),"")))</f>
        <v/>
      </c>
      <c r="J369" s="14" t="str">
        <f>IF(AND(COUNTIF(K369:N369,B369)=0,K369&lt;&gt;""),CONCATENATE("   ",K369,"     ",L369,"     ",M369,"     ",N369),IFERROR(IF(VLOOKUP(O369,'Référenciel tailles de bague'!F:I,4,FALSE)=0,"",VLOOKUP(O369,'Référenciel tailles de bague'!F:I,4,FALSE)),""))</f>
        <v/>
      </c>
      <c r="K369" s="9" t="str">
        <f>IF($A369="","",IFERROR(IF(VLOOKUP(A369,'Référenciel tailles de bague'!B:E,4,FALSE)=0,"",VLOOKUP(A369,'Référenciel tailles de bague'!B:E,4,FALSE)),""))</f>
        <v/>
      </c>
      <c r="L369" s="9" t="str">
        <f t="array" ref="L369">IF($A369="","",IFERROR(INDEX('Référenciel tailles de bague'!$E:$E,SMALL(IF('Référenciel tailles de bague'!$B:$B=$A369,ROW('Référenciel tailles de bague'!$B:$B)),2)),""))</f>
        <v/>
      </c>
      <c r="M369" s="9" t="str">
        <f t="array" ref="M369">IF($A369="","",IFERROR(INDEX('Référenciel tailles de bague'!$E:$E,SMALL(IF('Référenciel tailles de bague'!$B:$B=$A369,ROW('Référenciel tailles de bague'!$B:$B)),3)),""))</f>
        <v/>
      </c>
      <c r="N369" s="9" t="str">
        <f t="array" ref="N369">IF($A369="","",IFERROR(INDEX('Référenciel tailles de bague'!$E:$E,SMALL(IF('Référenciel tailles de bague'!$B:$B=$A369,ROW('Référenciel tailles de bague'!$B:$B)),4)),""))</f>
        <v/>
      </c>
      <c r="O369" s="9" t="str">
        <f t="shared" si="5"/>
        <v/>
      </c>
    </row>
    <row r="370" spans="3:15" x14ac:dyDescent="0.25">
      <c r="C370" s="16" t="str">
        <f>IF(OR(A370="",AND(COUNTIF(K370:N370,B370)=0,K370&lt;&gt;"")),"",IFERROR(VLOOKUP(I370,'Caractéristique types de bagues'!A:B,2,FALSE),""))</f>
        <v/>
      </c>
      <c r="D370" s="16" t="str">
        <f>IF(OR(A370="",AND(COUNTIF(K370:N370,B370)=0,K370&lt;&gt;"")),"",IFERROR(VLOOKUP(I370,'Caractéristique types de bagues'!A:G,7,FALSE),""))</f>
        <v/>
      </c>
      <c r="E370" s="16" t="str">
        <f>IF(OR(A370="",AND(COUNTIF(K370:N370,B370)=0,K370&lt;&gt;"")),"",IFERROR(VLOOKUP(O370,'Référenciel tailles de bague'!F:H,3,FALSE),""))</f>
        <v/>
      </c>
      <c r="F370" s="1" t="str">
        <f>IF(A370="","",IFERROR(VLOOKUP(A370,'Référenciel tailles de bague'!B:C,2,FALSE),"!! code espèce inconnu !!"))</f>
        <v/>
      </c>
      <c r="I370" s="13" t="str">
        <f>IF(A370="","",IF(AND(COUNTIF(K370:N370,B370)=0,K370&lt;&gt;""),"!! Préciser une catégorie parmi :",IFERROR(VLOOKUP(O370,'Référenciel tailles de bague'!F:G,2,FALSE),"")))</f>
        <v/>
      </c>
      <c r="J370" s="14" t="str">
        <f>IF(AND(COUNTIF(K370:N370,B370)=0,K370&lt;&gt;""),CONCATENATE("   ",K370,"     ",L370,"     ",M370,"     ",N370),IFERROR(IF(VLOOKUP(O370,'Référenciel tailles de bague'!F:I,4,FALSE)=0,"",VLOOKUP(O370,'Référenciel tailles de bague'!F:I,4,FALSE)),""))</f>
        <v/>
      </c>
      <c r="K370" s="9" t="str">
        <f>IF($A370="","",IFERROR(IF(VLOOKUP(A370,'Référenciel tailles de bague'!B:E,4,FALSE)=0,"",VLOOKUP(A370,'Référenciel tailles de bague'!B:E,4,FALSE)),""))</f>
        <v/>
      </c>
      <c r="L370" s="9" t="str">
        <f t="array" ref="L370">IF($A370="","",IFERROR(INDEX('Référenciel tailles de bague'!$E:$E,SMALL(IF('Référenciel tailles de bague'!$B:$B=$A370,ROW('Référenciel tailles de bague'!$B:$B)),2)),""))</f>
        <v/>
      </c>
      <c r="M370" s="9" t="str">
        <f t="array" ref="M370">IF($A370="","",IFERROR(INDEX('Référenciel tailles de bague'!$E:$E,SMALL(IF('Référenciel tailles de bague'!$B:$B=$A370,ROW('Référenciel tailles de bague'!$B:$B)),3)),""))</f>
        <v/>
      </c>
      <c r="N370" s="9" t="str">
        <f t="array" ref="N370">IF($A370="","",IFERROR(INDEX('Référenciel tailles de bague'!$E:$E,SMALL(IF('Référenciel tailles de bague'!$B:$B=$A370,ROW('Référenciel tailles de bague'!$B:$B)),4)),""))</f>
        <v/>
      </c>
      <c r="O370" s="9" t="str">
        <f t="shared" si="5"/>
        <v/>
      </c>
    </row>
    <row r="371" spans="3:15" x14ac:dyDescent="0.25">
      <c r="C371" s="16" t="str">
        <f>IF(OR(A371="",AND(COUNTIF(K371:N371,B371)=0,K371&lt;&gt;"")),"",IFERROR(VLOOKUP(I371,'Caractéristique types de bagues'!A:B,2,FALSE),""))</f>
        <v/>
      </c>
      <c r="D371" s="16" t="str">
        <f>IF(OR(A371="",AND(COUNTIF(K371:N371,B371)=0,K371&lt;&gt;"")),"",IFERROR(VLOOKUP(I371,'Caractéristique types de bagues'!A:G,7,FALSE),""))</f>
        <v/>
      </c>
      <c r="E371" s="16" t="str">
        <f>IF(OR(A371="",AND(COUNTIF(K371:N371,B371)=0,K371&lt;&gt;"")),"",IFERROR(VLOOKUP(O371,'Référenciel tailles de bague'!F:H,3,FALSE),""))</f>
        <v/>
      </c>
      <c r="F371" s="1" t="str">
        <f>IF(A371="","",IFERROR(VLOOKUP(A371,'Référenciel tailles de bague'!B:C,2,FALSE),"!! code espèce inconnu !!"))</f>
        <v/>
      </c>
      <c r="I371" s="13" t="str">
        <f>IF(A371="","",IF(AND(COUNTIF(K371:N371,B371)=0,K371&lt;&gt;""),"!! Préciser une catégorie parmi :",IFERROR(VLOOKUP(O371,'Référenciel tailles de bague'!F:G,2,FALSE),"")))</f>
        <v/>
      </c>
      <c r="J371" s="14" t="str">
        <f>IF(AND(COUNTIF(K371:N371,B371)=0,K371&lt;&gt;""),CONCATENATE("   ",K371,"     ",L371,"     ",M371,"     ",N371),IFERROR(IF(VLOOKUP(O371,'Référenciel tailles de bague'!F:I,4,FALSE)=0,"",VLOOKUP(O371,'Référenciel tailles de bague'!F:I,4,FALSE)),""))</f>
        <v/>
      </c>
      <c r="K371" s="9" t="str">
        <f>IF($A371="","",IFERROR(IF(VLOOKUP(A371,'Référenciel tailles de bague'!B:E,4,FALSE)=0,"",VLOOKUP(A371,'Référenciel tailles de bague'!B:E,4,FALSE)),""))</f>
        <v/>
      </c>
      <c r="L371" s="9" t="str">
        <f t="array" ref="L371">IF($A371="","",IFERROR(INDEX('Référenciel tailles de bague'!$E:$E,SMALL(IF('Référenciel tailles de bague'!$B:$B=$A371,ROW('Référenciel tailles de bague'!$B:$B)),2)),""))</f>
        <v/>
      </c>
      <c r="M371" s="9" t="str">
        <f t="array" ref="M371">IF($A371="","",IFERROR(INDEX('Référenciel tailles de bague'!$E:$E,SMALL(IF('Référenciel tailles de bague'!$B:$B=$A371,ROW('Référenciel tailles de bague'!$B:$B)),3)),""))</f>
        <v/>
      </c>
      <c r="N371" s="9" t="str">
        <f t="array" ref="N371">IF($A371="","",IFERROR(INDEX('Référenciel tailles de bague'!$E:$E,SMALL(IF('Référenciel tailles de bague'!$B:$B=$A371,ROW('Référenciel tailles de bague'!$B:$B)),4)),""))</f>
        <v/>
      </c>
      <c r="O371" s="9" t="str">
        <f t="shared" si="5"/>
        <v/>
      </c>
    </row>
    <row r="372" spans="3:15" x14ac:dyDescent="0.25">
      <c r="C372" s="16" t="str">
        <f>IF(OR(A372="",AND(COUNTIF(K372:N372,B372)=0,K372&lt;&gt;"")),"",IFERROR(VLOOKUP(I372,'Caractéristique types de bagues'!A:B,2,FALSE),""))</f>
        <v/>
      </c>
      <c r="D372" s="16" t="str">
        <f>IF(OR(A372="",AND(COUNTIF(K372:N372,B372)=0,K372&lt;&gt;"")),"",IFERROR(VLOOKUP(I372,'Caractéristique types de bagues'!A:G,7,FALSE),""))</f>
        <v/>
      </c>
      <c r="E372" s="16" t="str">
        <f>IF(OR(A372="",AND(COUNTIF(K372:N372,B372)=0,K372&lt;&gt;"")),"",IFERROR(VLOOKUP(O372,'Référenciel tailles de bague'!F:H,3,FALSE),""))</f>
        <v/>
      </c>
      <c r="F372" s="1" t="str">
        <f>IF(A372="","",IFERROR(VLOOKUP(A372,'Référenciel tailles de bague'!B:C,2,FALSE),"!! code espèce inconnu !!"))</f>
        <v/>
      </c>
      <c r="I372" s="13" t="str">
        <f>IF(A372="","",IF(AND(COUNTIF(K372:N372,B372)=0,K372&lt;&gt;""),"!! Préciser une catégorie parmi :",IFERROR(VLOOKUP(O372,'Référenciel tailles de bague'!F:G,2,FALSE),"")))</f>
        <v/>
      </c>
      <c r="J372" s="14" t="str">
        <f>IF(AND(COUNTIF(K372:N372,B372)=0,K372&lt;&gt;""),CONCATENATE("   ",K372,"     ",L372,"     ",M372,"     ",N372),IFERROR(IF(VLOOKUP(O372,'Référenciel tailles de bague'!F:I,4,FALSE)=0,"",VLOOKUP(O372,'Référenciel tailles de bague'!F:I,4,FALSE)),""))</f>
        <v/>
      </c>
      <c r="K372" s="9" t="str">
        <f>IF($A372="","",IFERROR(IF(VLOOKUP(A372,'Référenciel tailles de bague'!B:E,4,FALSE)=0,"",VLOOKUP(A372,'Référenciel tailles de bague'!B:E,4,FALSE)),""))</f>
        <v/>
      </c>
      <c r="L372" s="9" t="str">
        <f t="array" ref="L372">IF($A372="","",IFERROR(INDEX('Référenciel tailles de bague'!$E:$E,SMALL(IF('Référenciel tailles de bague'!$B:$B=$A372,ROW('Référenciel tailles de bague'!$B:$B)),2)),""))</f>
        <v/>
      </c>
      <c r="M372" s="9" t="str">
        <f t="array" ref="M372">IF($A372="","",IFERROR(INDEX('Référenciel tailles de bague'!$E:$E,SMALL(IF('Référenciel tailles de bague'!$B:$B=$A372,ROW('Référenciel tailles de bague'!$B:$B)),3)),""))</f>
        <v/>
      </c>
      <c r="N372" s="9" t="str">
        <f t="array" ref="N372">IF($A372="","",IFERROR(INDEX('Référenciel tailles de bague'!$E:$E,SMALL(IF('Référenciel tailles de bague'!$B:$B=$A372,ROW('Référenciel tailles de bague'!$B:$B)),4)),""))</f>
        <v/>
      </c>
      <c r="O372" s="9" t="str">
        <f t="shared" si="5"/>
        <v/>
      </c>
    </row>
    <row r="373" spans="3:15" x14ac:dyDescent="0.25">
      <c r="C373" s="16" t="str">
        <f>IF(OR(A373="",AND(COUNTIF(K373:N373,B373)=0,K373&lt;&gt;"")),"",IFERROR(VLOOKUP(I373,'Caractéristique types de bagues'!A:B,2,FALSE),""))</f>
        <v/>
      </c>
      <c r="D373" s="16" t="str">
        <f>IF(OR(A373="",AND(COUNTIF(K373:N373,B373)=0,K373&lt;&gt;"")),"",IFERROR(VLOOKUP(I373,'Caractéristique types de bagues'!A:G,7,FALSE),""))</f>
        <v/>
      </c>
      <c r="E373" s="16" t="str">
        <f>IF(OR(A373="",AND(COUNTIF(K373:N373,B373)=0,K373&lt;&gt;"")),"",IFERROR(VLOOKUP(O373,'Référenciel tailles de bague'!F:H,3,FALSE),""))</f>
        <v/>
      </c>
      <c r="F373" s="1" t="str">
        <f>IF(A373="","",IFERROR(VLOOKUP(A373,'Référenciel tailles de bague'!B:C,2,FALSE),"!! code espèce inconnu !!"))</f>
        <v/>
      </c>
      <c r="I373" s="13" t="str">
        <f>IF(A373="","",IF(AND(COUNTIF(K373:N373,B373)=0,K373&lt;&gt;""),"!! Préciser une catégorie parmi :",IFERROR(VLOOKUP(O373,'Référenciel tailles de bague'!F:G,2,FALSE),"")))</f>
        <v/>
      </c>
      <c r="J373" s="14" t="str">
        <f>IF(AND(COUNTIF(K373:N373,B373)=0,K373&lt;&gt;""),CONCATENATE("   ",K373,"     ",L373,"     ",M373,"     ",N373),IFERROR(IF(VLOOKUP(O373,'Référenciel tailles de bague'!F:I,4,FALSE)=0,"",VLOOKUP(O373,'Référenciel tailles de bague'!F:I,4,FALSE)),""))</f>
        <v/>
      </c>
      <c r="K373" s="9" t="str">
        <f>IF($A373="","",IFERROR(IF(VLOOKUP(A373,'Référenciel tailles de bague'!B:E,4,FALSE)=0,"",VLOOKUP(A373,'Référenciel tailles de bague'!B:E,4,FALSE)),""))</f>
        <v/>
      </c>
      <c r="L373" s="9" t="str">
        <f t="array" ref="L373">IF($A373="","",IFERROR(INDEX('Référenciel tailles de bague'!$E:$E,SMALL(IF('Référenciel tailles de bague'!$B:$B=$A373,ROW('Référenciel tailles de bague'!$B:$B)),2)),""))</f>
        <v/>
      </c>
      <c r="M373" s="9" t="str">
        <f t="array" ref="M373">IF($A373="","",IFERROR(INDEX('Référenciel tailles de bague'!$E:$E,SMALL(IF('Référenciel tailles de bague'!$B:$B=$A373,ROW('Référenciel tailles de bague'!$B:$B)),3)),""))</f>
        <v/>
      </c>
      <c r="N373" s="9" t="str">
        <f t="array" ref="N373">IF($A373="","",IFERROR(INDEX('Référenciel tailles de bague'!$E:$E,SMALL(IF('Référenciel tailles de bague'!$B:$B=$A373,ROW('Référenciel tailles de bague'!$B:$B)),4)),""))</f>
        <v/>
      </c>
      <c r="O373" s="9" t="str">
        <f t="shared" si="5"/>
        <v/>
      </c>
    </row>
    <row r="374" spans="3:15" x14ac:dyDescent="0.25">
      <c r="C374" s="16" t="str">
        <f>IF(OR(A374="",AND(COUNTIF(K374:N374,B374)=0,K374&lt;&gt;"")),"",IFERROR(VLOOKUP(I374,'Caractéristique types de bagues'!A:B,2,FALSE),""))</f>
        <v/>
      </c>
      <c r="D374" s="16" t="str">
        <f>IF(OR(A374="",AND(COUNTIF(K374:N374,B374)=0,K374&lt;&gt;"")),"",IFERROR(VLOOKUP(I374,'Caractéristique types de bagues'!A:G,7,FALSE),""))</f>
        <v/>
      </c>
      <c r="E374" s="16" t="str">
        <f>IF(OR(A374="",AND(COUNTIF(K374:N374,B374)=0,K374&lt;&gt;"")),"",IFERROR(VLOOKUP(O374,'Référenciel tailles de bague'!F:H,3,FALSE),""))</f>
        <v/>
      </c>
      <c r="F374" s="1" t="str">
        <f>IF(A374="","",IFERROR(VLOOKUP(A374,'Référenciel tailles de bague'!B:C,2,FALSE),"!! code espèce inconnu !!"))</f>
        <v/>
      </c>
      <c r="I374" s="13" t="str">
        <f>IF(A374="","",IF(AND(COUNTIF(K374:N374,B374)=0,K374&lt;&gt;""),"!! Préciser une catégorie parmi :",IFERROR(VLOOKUP(O374,'Référenciel tailles de bague'!F:G,2,FALSE),"")))</f>
        <v/>
      </c>
      <c r="J374" s="14" t="str">
        <f>IF(AND(COUNTIF(K374:N374,B374)=0,K374&lt;&gt;""),CONCATENATE("   ",K374,"     ",L374,"     ",M374,"     ",N374),IFERROR(IF(VLOOKUP(O374,'Référenciel tailles de bague'!F:I,4,FALSE)=0,"",VLOOKUP(O374,'Référenciel tailles de bague'!F:I,4,FALSE)),""))</f>
        <v/>
      </c>
      <c r="K374" s="9" t="str">
        <f>IF($A374="","",IFERROR(IF(VLOOKUP(A374,'Référenciel tailles de bague'!B:E,4,FALSE)=0,"",VLOOKUP(A374,'Référenciel tailles de bague'!B:E,4,FALSE)),""))</f>
        <v/>
      </c>
      <c r="L374" s="9" t="str">
        <f t="array" ref="L374">IF($A374="","",IFERROR(INDEX('Référenciel tailles de bague'!$E:$E,SMALL(IF('Référenciel tailles de bague'!$B:$B=$A374,ROW('Référenciel tailles de bague'!$B:$B)),2)),""))</f>
        <v/>
      </c>
      <c r="M374" s="9" t="str">
        <f t="array" ref="M374">IF($A374="","",IFERROR(INDEX('Référenciel tailles de bague'!$E:$E,SMALL(IF('Référenciel tailles de bague'!$B:$B=$A374,ROW('Référenciel tailles de bague'!$B:$B)),3)),""))</f>
        <v/>
      </c>
      <c r="N374" s="9" t="str">
        <f t="array" ref="N374">IF($A374="","",IFERROR(INDEX('Référenciel tailles de bague'!$E:$E,SMALL(IF('Référenciel tailles de bague'!$B:$B=$A374,ROW('Référenciel tailles de bague'!$B:$B)),4)),""))</f>
        <v/>
      </c>
      <c r="O374" s="9" t="str">
        <f t="shared" si="5"/>
        <v/>
      </c>
    </row>
    <row r="375" spans="3:15" x14ac:dyDescent="0.25">
      <c r="C375" s="16" t="str">
        <f>IF(OR(A375="",AND(COUNTIF(K375:N375,B375)=0,K375&lt;&gt;"")),"",IFERROR(VLOOKUP(I375,'Caractéristique types de bagues'!A:B,2,FALSE),""))</f>
        <v/>
      </c>
      <c r="D375" s="16" t="str">
        <f>IF(OR(A375="",AND(COUNTIF(K375:N375,B375)=0,K375&lt;&gt;"")),"",IFERROR(VLOOKUP(I375,'Caractéristique types de bagues'!A:G,7,FALSE),""))</f>
        <v/>
      </c>
      <c r="E375" s="16" t="str">
        <f>IF(OR(A375="",AND(COUNTIF(K375:N375,B375)=0,K375&lt;&gt;"")),"",IFERROR(VLOOKUP(O375,'Référenciel tailles de bague'!F:H,3,FALSE),""))</f>
        <v/>
      </c>
      <c r="F375" s="1" t="str">
        <f>IF(A375="","",IFERROR(VLOOKUP(A375,'Référenciel tailles de bague'!B:C,2,FALSE),"!! code espèce inconnu !!"))</f>
        <v/>
      </c>
      <c r="I375" s="13" t="str">
        <f>IF(A375="","",IF(AND(COUNTIF(K375:N375,B375)=0,K375&lt;&gt;""),"!! Préciser une catégorie parmi :",IFERROR(VLOOKUP(O375,'Référenciel tailles de bague'!F:G,2,FALSE),"")))</f>
        <v/>
      </c>
      <c r="J375" s="14" t="str">
        <f>IF(AND(COUNTIF(K375:N375,B375)=0,K375&lt;&gt;""),CONCATENATE("   ",K375,"     ",L375,"     ",M375,"     ",N375),IFERROR(IF(VLOOKUP(O375,'Référenciel tailles de bague'!F:I,4,FALSE)=0,"",VLOOKUP(O375,'Référenciel tailles de bague'!F:I,4,FALSE)),""))</f>
        <v/>
      </c>
      <c r="K375" s="9" t="str">
        <f>IF($A375="","",IFERROR(IF(VLOOKUP(A375,'Référenciel tailles de bague'!B:E,4,FALSE)=0,"",VLOOKUP(A375,'Référenciel tailles de bague'!B:E,4,FALSE)),""))</f>
        <v/>
      </c>
      <c r="L375" s="9" t="str">
        <f t="array" ref="L375">IF($A375="","",IFERROR(INDEX('Référenciel tailles de bague'!$E:$E,SMALL(IF('Référenciel tailles de bague'!$B:$B=$A375,ROW('Référenciel tailles de bague'!$B:$B)),2)),""))</f>
        <v/>
      </c>
      <c r="M375" s="9" t="str">
        <f t="array" ref="M375">IF($A375="","",IFERROR(INDEX('Référenciel tailles de bague'!$E:$E,SMALL(IF('Référenciel tailles de bague'!$B:$B=$A375,ROW('Référenciel tailles de bague'!$B:$B)),3)),""))</f>
        <v/>
      </c>
      <c r="N375" s="9" t="str">
        <f t="array" ref="N375">IF($A375="","",IFERROR(INDEX('Référenciel tailles de bague'!$E:$E,SMALL(IF('Référenciel tailles de bague'!$B:$B=$A375,ROW('Référenciel tailles de bague'!$B:$B)),4)),""))</f>
        <v/>
      </c>
      <c r="O375" s="9" t="str">
        <f t="shared" si="5"/>
        <v/>
      </c>
    </row>
    <row r="376" spans="3:15" x14ac:dyDescent="0.25">
      <c r="C376" s="16" t="str">
        <f>IF(OR(A376="",AND(COUNTIF(K376:N376,B376)=0,K376&lt;&gt;"")),"",IFERROR(VLOOKUP(I376,'Caractéristique types de bagues'!A:B,2,FALSE),""))</f>
        <v/>
      </c>
      <c r="D376" s="16" t="str">
        <f>IF(OR(A376="",AND(COUNTIF(K376:N376,B376)=0,K376&lt;&gt;"")),"",IFERROR(VLOOKUP(I376,'Caractéristique types de bagues'!A:G,7,FALSE),""))</f>
        <v/>
      </c>
      <c r="E376" s="16" t="str">
        <f>IF(OR(A376="",AND(COUNTIF(K376:N376,B376)=0,K376&lt;&gt;"")),"",IFERROR(VLOOKUP(O376,'Référenciel tailles de bague'!F:H,3,FALSE),""))</f>
        <v/>
      </c>
      <c r="F376" s="1" t="str">
        <f>IF(A376="","",IFERROR(VLOOKUP(A376,'Référenciel tailles de bague'!B:C,2,FALSE),"!! code espèce inconnu !!"))</f>
        <v/>
      </c>
      <c r="I376" s="13" t="str">
        <f>IF(A376="","",IF(AND(COUNTIF(K376:N376,B376)=0,K376&lt;&gt;""),"!! Préciser une catégorie parmi :",IFERROR(VLOOKUP(O376,'Référenciel tailles de bague'!F:G,2,FALSE),"")))</f>
        <v/>
      </c>
      <c r="J376" s="14" t="str">
        <f>IF(AND(COUNTIF(K376:N376,B376)=0,K376&lt;&gt;""),CONCATENATE("   ",K376,"     ",L376,"     ",M376,"     ",N376),IFERROR(IF(VLOOKUP(O376,'Référenciel tailles de bague'!F:I,4,FALSE)=0,"",VLOOKUP(O376,'Référenciel tailles de bague'!F:I,4,FALSE)),""))</f>
        <v/>
      </c>
      <c r="K376" s="9" t="str">
        <f>IF($A376="","",IFERROR(IF(VLOOKUP(A376,'Référenciel tailles de bague'!B:E,4,FALSE)=0,"",VLOOKUP(A376,'Référenciel tailles de bague'!B:E,4,FALSE)),""))</f>
        <v/>
      </c>
      <c r="L376" s="9" t="str">
        <f t="array" ref="L376">IF($A376="","",IFERROR(INDEX('Référenciel tailles de bague'!$E:$E,SMALL(IF('Référenciel tailles de bague'!$B:$B=$A376,ROW('Référenciel tailles de bague'!$B:$B)),2)),""))</f>
        <v/>
      </c>
      <c r="M376" s="9" t="str">
        <f t="array" ref="M376">IF($A376="","",IFERROR(INDEX('Référenciel tailles de bague'!$E:$E,SMALL(IF('Référenciel tailles de bague'!$B:$B=$A376,ROW('Référenciel tailles de bague'!$B:$B)),3)),""))</f>
        <v/>
      </c>
      <c r="N376" s="9" t="str">
        <f t="array" ref="N376">IF($A376="","",IFERROR(INDEX('Référenciel tailles de bague'!$E:$E,SMALL(IF('Référenciel tailles de bague'!$B:$B=$A376,ROW('Référenciel tailles de bague'!$B:$B)),4)),""))</f>
        <v/>
      </c>
      <c r="O376" s="9" t="str">
        <f t="shared" si="5"/>
        <v/>
      </c>
    </row>
    <row r="377" spans="3:15" x14ac:dyDescent="0.25">
      <c r="C377" s="16" t="str">
        <f>IF(OR(A377="",AND(COUNTIF(K377:N377,B377)=0,K377&lt;&gt;"")),"",IFERROR(VLOOKUP(I377,'Caractéristique types de bagues'!A:B,2,FALSE),""))</f>
        <v/>
      </c>
      <c r="D377" s="16" t="str">
        <f>IF(OR(A377="",AND(COUNTIF(K377:N377,B377)=0,K377&lt;&gt;"")),"",IFERROR(VLOOKUP(I377,'Caractéristique types de bagues'!A:G,7,FALSE),""))</f>
        <v/>
      </c>
      <c r="E377" s="16" t="str">
        <f>IF(OR(A377="",AND(COUNTIF(K377:N377,B377)=0,K377&lt;&gt;"")),"",IFERROR(VLOOKUP(O377,'Référenciel tailles de bague'!F:H,3,FALSE),""))</f>
        <v/>
      </c>
      <c r="F377" s="1" t="str">
        <f>IF(A377="","",IFERROR(VLOOKUP(A377,'Référenciel tailles de bague'!B:C,2,FALSE),"!! code espèce inconnu !!"))</f>
        <v/>
      </c>
      <c r="I377" s="13" t="str">
        <f>IF(A377="","",IF(AND(COUNTIF(K377:N377,B377)=0,K377&lt;&gt;""),"!! Préciser une catégorie parmi :",IFERROR(VLOOKUP(O377,'Référenciel tailles de bague'!F:G,2,FALSE),"")))</f>
        <v/>
      </c>
      <c r="J377" s="14" t="str">
        <f>IF(AND(COUNTIF(K377:N377,B377)=0,K377&lt;&gt;""),CONCATENATE("   ",K377,"     ",L377,"     ",M377,"     ",N377),IFERROR(IF(VLOOKUP(O377,'Référenciel tailles de bague'!F:I,4,FALSE)=0,"",VLOOKUP(O377,'Référenciel tailles de bague'!F:I,4,FALSE)),""))</f>
        <v/>
      </c>
      <c r="K377" s="9" t="str">
        <f>IF($A377="","",IFERROR(IF(VLOOKUP(A377,'Référenciel tailles de bague'!B:E,4,FALSE)=0,"",VLOOKUP(A377,'Référenciel tailles de bague'!B:E,4,FALSE)),""))</f>
        <v/>
      </c>
      <c r="L377" s="9" t="str">
        <f t="array" ref="L377">IF($A377="","",IFERROR(INDEX('Référenciel tailles de bague'!$E:$E,SMALL(IF('Référenciel tailles de bague'!$B:$B=$A377,ROW('Référenciel tailles de bague'!$B:$B)),2)),""))</f>
        <v/>
      </c>
      <c r="M377" s="9" t="str">
        <f t="array" ref="M377">IF($A377="","",IFERROR(INDEX('Référenciel tailles de bague'!$E:$E,SMALL(IF('Référenciel tailles de bague'!$B:$B=$A377,ROW('Référenciel tailles de bague'!$B:$B)),3)),""))</f>
        <v/>
      </c>
      <c r="N377" s="9" t="str">
        <f t="array" ref="N377">IF($A377="","",IFERROR(INDEX('Référenciel tailles de bague'!$E:$E,SMALL(IF('Référenciel tailles de bague'!$B:$B=$A377,ROW('Référenciel tailles de bague'!$B:$B)),4)),""))</f>
        <v/>
      </c>
      <c r="O377" s="9" t="str">
        <f t="shared" si="5"/>
        <v/>
      </c>
    </row>
    <row r="378" spans="3:15" x14ac:dyDescent="0.25">
      <c r="C378" s="16" t="str">
        <f>IF(OR(A378="",AND(COUNTIF(K378:N378,B378)=0,K378&lt;&gt;"")),"",IFERROR(VLOOKUP(I378,'Caractéristique types de bagues'!A:B,2,FALSE),""))</f>
        <v/>
      </c>
      <c r="D378" s="16" t="str">
        <f>IF(OR(A378="",AND(COUNTIF(K378:N378,B378)=0,K378&lt;&gt;"")),"",IFERROR(VLOOKUP(I378,'Caractéristique types de bagues'!A:G,7,FALSE),""))</f>
        <v/>
      </c>
      <c r="E378" s="16" t="str">
        <f>IF(OR(A378="",AND(COUNTIF(K378:N378,B378)=0,K378&lt;&gt;"")),"",IFERROR(VLOOKUP(O378,'Référenciel tailles de bague'!F:H,3,FALSE),""))</f>
        <v/>
      </c>
      <c r="F378" s="1" t="str">
        <f>IF(A378="","",IFERROR(VLOOKUP(A378,'Référenciel tailles de bague'!B:C,2,FALSE),"!! code espèce inconnu !!"))</f>
        <v/>
      </c>
      <c r="I378" s="13" t="str">
        <f>IF(A378="","",IF(AND(COUNTIF(K378:N378,B378)=0,K378&lt;&gt;""),"!! Préciser une catégorie parmi :",IFERROR(VLOOKUP(O378,'Référenciel tailles de bague'!F:G,2,FALSE),"")))</f>
        <v/>
      </c>
      <c r="J378" s="14" t="str">
        <f>IF(AND(COUNTIF(K378:N378,B378)=0,K378&lt;&gt;""),CONCATENATE("   ",K378,"     ",L378,"     ",M378,"     ",N378),IFERROR(IF(VLOOKUP(O378,'Référenciel tailles de bague'!F:I,4,FALSE)=0,"",VLOOKUP(O378,'Référenciel tailles de bague'!F:I,4,FALSE)),""))</f>
        <v/>
      </c>
      <c r="K378" s="9" t="str">
        <f>IF($A378="","",IFERROR(IF(VLOOKUP(A378,'Référenciel tailles de bague'!B:E,4,FALSE)=0,"",VLOOKUP(A378,'Référenciel tailles de bague'!B:E,4,FALSE)),""))</f>
        <v/>
      </c>
      <c r="L378" s="9" t="str">
        <f t="array" ref="L378">IF($A378="","",IFERROR(INDEX('Référenciel tailles de bague'!$E:$E,SMALL(IF('Référenciel tailles de bague'!$B:$B=$A378,ROW('Référenciel tailles de bague'!$B:$B)),2)),""))</f>
        <v/>
      </c>
      <c r="M378" s="9" t="str">
        <f t="array" ref="M378">IF($A378="","",IFERROR(INDEX('Référenciel tailles de bague'!$E:$E,SMALL(IF('Référenciel tailles de bague'!$B:$B=$A378,ROW('Référenciel tailles de bague'!$B:$B)),3)),""))</f>
        <v/>
      </c>
      <c r="N378" s="9" t="str">
        <f t="array" ref="N378">IF($A378="","",IFERROR(INDEX('Référenciel tailles de bague'!$E:$E,SMALL(IF('Référenciel tailles de bague'!$B:$B=$A378,ROW('Référenciel tailles de bague'!$B:$B)),4)),""))</f>
        <v/>
      </c>
      <c r="O378" s="9" t="str">
        <f t="shared" si="5"/>
        <v/>
      </c>
    </row>
    <row r="379" spans="3:15" x14ac:dyDescent="0.25">
      <c r="C379" s="16" t="str">
        <f>IF(OR(A379="",AND(COUNTIF(K379:N379,B379)=0,K379&lt;&gt;"")),"",IFERROR(VLOOKUP(I379,'Caractéristique types de bagues'!A:B,2,FALSE),""))</f>
        <v/>
      </c>
      <c r="D379" s="16" t="str">
        <f>IF(OR(A379="",AND(COUNTIF(K379:N379,B379)=0,K379&lt;&gt;"")),"",IFERROR(VLOOKUP(I379,'Caractéristique types de bagues'!A:G,7,FALSE),""))</f>
        <v/>
      </c>
      <c r="E379" s="16" t="str">
        <f>IF(OR(A379="",AND(COUNTIF(K379:N379,B379)=0,K379&lt;&gt;"")),"",IFERROR(VLOOKUP(O379,'Référenciel tailles de bague'!F:H,3,FALSE),""))</f>
        <v/>
      </c>
      <c r="F379" s="1" t="str">
        <f>IF(A379="","",IFERROR(VLOOKUP(A379,'Référenciel tailles de bague'!B:C,2,FALSE),"!! code espèce inconnu !!"))</f>
        <v/>
      </c>
      <c r="I379" s="13" t="str">
        <f>IF(A379="","",IF(AND(COUNTIF(K379:N379,B379)=0,K379&lt;&gt;""),"!! Préciser une catégorie parmi :",IFERROR(VLOOKUP(O379,'Référenciel tailles de bague'!F:G,2,FALSE),"")))</f>
        <v/>
      </c>
      <c r="J379" s="14" t="str">
        <f>IF(AND(COUNTIF(K379:N379,B379)=0,K379&lt;&gt;""),CONCATENATE("   ",K379,"     ",L379,"     ",M379,"     ",N379),IFERROR(IF(VLOOKUP(O379,'Référenciel tailles de bague'!F:I,4,FALSE)=0,"",VLOOKUP(O379,'Référenciel tailles de bague'!F:I,4,FALSE)),""))</f>
        <v/>
      </c>
      <c r="K379" s="9" t="str">
        <f>IF($A379="","",IFERROR(IF(VLOOKUP(A379,'Référenciel tailles de bague'!B:E,4,FALSE)=0,"",VLOOKUP(A379,'Référenciel tailles de bague'!B:E,4,FALSE)),""))</f>
        <v/>
      </c>
      <c r="L379" s="9" t="str">
        <f t="array" ref="L379">IF($A379="","",IFERROR(INDEX('Référenciel tailles de bague'!$E:$E,SMALL(IF('Référenciel tailles de bague'!$B:$B=$A379,ROW('Référenciel tailles de bague'!$B:$B)),2)),""))</f>
        <v/>
      </c>
      <c r="M379" s="9" t="str">
        <f t="array" ref="M379">IF($A379="","",IFERROR(INDEX('Référenciel tailles de bague'!$E:$E,SMALL(IF('Référenciel tailles de bague'!$B:$B=$A379,ROW('Référenciel tailles de bague'!$B:$B)),3)),""))</f>
        <v/>
      </c>
      <c r="N379" s="9" t="str">
        <f t="array" ref="N379">IF($A379="","",IFERROR(INDEX('Référenciel tailles de bague'!$E:$E,SMALL(IF('Référenciel tailles de bague'!$B:$B=$A379,ROW('Référenciel tailles de bague'!$B:$B)),4)),""))</f>
        <v/>
      </c>
      <c r="O379" s="9" t="str">
        <f t="shared" si="5"/>
        <v/>
      </c>
    </row>
    <row r="380" spans="3:15" x14ac:dyDescent="0.25">
      <c r="C380" s="16" t="str">
        <f>IF(OR(A380="",AND(COUNTIF(K380:N380,B380)=0,K380&lt;&gt;"")),"",IFERROR(VLOOKUP(I380,'Caractéristique types de bagues'!A:B,2,FALSE),""))</f>
        <v/>
      </c>
      <c r="D380" s="16" t="str">
        <f>IF(OR(A380="",AND(COUNTIF(K380:N380,B380)=0,K380&lt;&gt;"")),"",IFERROR(VLOOKUP(I380,'Caractéristique types de bagues'!A:G,7,FALSE),""))</f>
        <v/>
      </c>
      <c r="E380" s="16" t="str">
        <f>IF(OR(A380="",AND(COUNTIF(K380:N380,B380)=0,K380&lt;&gt;"")),"",IFERROR(VLOOKUP(O380,'Référenciel tailles de bague'!F:H,3,FALSE),""))</f>
        <v/>
      </c>
      <c r="F380" s="1" t="str">
        <f>IF(A380="","",IFERROR(VLOOKUP(A380,'Référenciel tailles de bague'!B:C,2,FALSE),"!! code espèce inconnu !!"))</f>
        <v/>
      </c>
      <c r="I380" s="13" t="str">
        <f>IF(A380="","",IF(AND(COUNTIF(K380:N380,B380)=0,K380&lt;&gt;""),"!! Préciser une catégorie parmi :",IFERROR(VLOOKUP(O380,'Référenciel tailles de bague'!F:G,2,FALSE),"")))</f>
        <v/>
      </c>
      <c r="J380" s="14" t="str">
        <f>IF(AND(COUNTIF(K380:N380,B380)=0,K380&lt;&gt;""),CONCATENATE("   ",K380,"     ",L380,"     ",M380,"     ",N380),IFERROR(IF(VLOOKUP(O380,'Référenciel tailles de bague'!F:I,4,FALSE)=0,"",VLOOKUP(O380,'Référenciel tailles de bague'!F:I,4,FALSE)),""))</f>
        <v/>
      </c>
      <c r="K380" s="9" t="str">
        <f>IF($A380="","",IFERROR(IF(VLOOKUP(A380,'Référenciel tailles de bague'!B:E,4,FALSE)=0,"",VLOOKUP(A380,'Référenciel tailles de bague'!B:E,4,FALSE)),""))</f>
        <v/>
      </c>
      <c r="L380" s="9" t="str">
        <f t="array" ref="L380">IF($A380="","",IFERROR(INDEX('Référenciel tailles de bague'!$E:$E,SMALL(IF('Référenciel tailles de bague'!$B:$B=$A380,ROW('Référenciel tailles de bague'!$B:$B)),2)),""))</f>
        <v/>
      </c>
      <c r="M380" s="9" t="str">
        <f t="array" ref="M380">IF($A380="","",IFERROR(INDEX('Référenciel tailles de bague'!$E:$E,SMALL(IF('Référenciel tailles de bague'!$B:$B=$A380,ROW('Référenciel tailles de bague'!$B:$B)),3)),""))</f>
        <v/>
      </c>
      <c r="N380" s="9" t="str">
        <f t="array" ref="N380">IF($A380="","",IFERROR(INDEX('Référenciel tailles de bague'!$E:$E,SMALL(IF('Référenciel tailles de bague'!$B:$B=$A380,ROW('Référenciel tailles de bague'!$B:$B)),4)),""))</f>
        <v/>
      </c>
      <c r="O380" s="9" t="str">
        <f t="shared" si="5"/>
        <v/>
      </c>
    </row>
    <row r="381" spans="3:15" x14ac:dyDescent="0.25">
      <c r="C381" s="16" t="str">
        <f>IF(OR(A381="",AND(COUNTIF(K381:N381,B381)=0,K381&lt;&gt;"")),"",IFERROR(VLOOKUP(I381,'Caractéristique types de bagues'!A:B,2,FALSE),""))</f>
        <v/>
      </c>
      <c r="D381" s="16" t="str">
        <f>IF(OR(A381="",AND(COUNTIF(K381:N381,B381)=0,K381&lt;&gt;"")),"",IFERROR(VLOOKUP(I381,'Caractéristique types de bagues'!A:G,7,FALSE),""))</f>
        <v/>
      </c>
      <c r="E381" s="16" t="str">
        <f>IF(OR(A381="",AND(COUNTIF(K381:N381,B381)=0,K381&lt;&gt;"")),"",IFERROR(VLOOKUP(O381,'Référenciel tailles de bague'!F:H,3,FALSE),""))</f>
        <v/>
      </c>
      <c r="F381" s="1" t="str">
        <f>IF(A381="","",IFERROR(VLOOKUP(A381,'Référenciel tailles de bague'!B:C,2,FALSE),"!! code espèce inconnu !!"))</f>
        <v/>
      </c>
      <c r="I381" s="13" t="str">
        <f>IF(A381="","",IF(AND(COUNTIF(K381:N381,B381)=0,K381&lt;&gt;""),"!! Préciser une catégorie parmi :",IFERROR(VLOOKUP(O381,'Référenciel tailles de bague'!F:G,2,FALSE),"")))</f>
        <v/>
      </c>
      <c r="J381" s="14" t="str">
        <f>IF(AND(COUNTIF(K381:N381,B381)=0,K381&lt;&gt;""),CONCATENATE("   ",K381,"     ",L381,"     ",M381,"     ",N381),IFERROR(IF(VLOOKUP(O381,'Référenciel tailles de bague'!F:I,4,FALSE)=0,"",VLOOKUP(O381,'Référenciel tailles de bague'!F:I,4,FALSE)),""))</f>
        <v/>
      </c>
      <c r="K381" s="9" t="str">
        <f>IF($A381="","",IFERROR(IF(VLOOKUP(A381,'Référenciel tailles de bague'!B:E,4,FALSE)=0,"",VLOOKUP(A381,'Référenciel tailles de bague'!B:E,4,FALSE)),""))</f>
        <v/>
      </c>
      <c r="L381" s="9" t="str">
        <f t="array" ref="L381">IF($A381="","",IFERROR(INDEX('Référenciel tailles de bague'!$E:$E,SMALL(IF('Référenciel tailles de bague'!$B:$B=$A381,ROW('Référenciel tailles de bague'!$B:$B)),2)),""))</f>
        <v/>
      </c>
      <c r="M381" s="9" t="str">
        <f t="array" ref="M381">IF($A381="","",IFERROR(INDEX('Référenciel tailles de bague'!$E:$E,SMALL(IF('Référenciel tailles de bague'!$B:$B=$A381,ROW('Référenciel tailles de bague'!$B:$B)),3)),""))</f>
        <v/>
      </c>
      <c r="N381" s="9" t="str">
        <f t="array" ref="N381">IF($A381="","",IFERROR(INDEX('Référenciel tailles de bague'!$E:$E,SMALL(IF('Référenciel tailles de bague'!$B:$B=$A381,ROW('Référenciel tailles de bague'!$B:$B)),4)),""))</f>
        <v/>
      </c>
      <c r="O381" s="9" t="str">
        <f t="shared" si="5"/>
        <v/>
      </c>
    </row>
    <row r="382" spans="3:15" x14ac:dyDescent="0.25">
      <c r="C382" s="16" t="str">
        <f>IF(OR(A382="",AND(COUNTIF(K382:N382,B382)=0,K382&lt;&gt;"")),"",IFERROR(VLOOKUP(I382,'Caractéristique types de bagues'!A:B,2,FALSE),""))</f>
        <v/>
      </c>
      <c r="D382" s="16" t="str">
        <f>IF(OR(A382="",AND(COUNTIF(K382:N382,B382)=0,K382&lt;&gt;"")),"",IFERROR(VLOOKUP(I382,'Caractéristique types de bagues'!A:G,7,FALSE),""))</f>
        <v/>
      </c>
      <c r="E382" s="16" t="str">
        <f>IF(OR(A382="",AND(COUNTIF(K382:N382,B382)=0,K382&lt;&gt;"")),"",IFERROR(VLOOKUP(O382,'Référenciel tailles de bague'!F:H,3,FALSE),""))</f>
        <v/>
      </c>
      <c r="F382" s="1" t="str">
        <f>IF(A382="","",IFERROR(VLOOKUP(A382,'Référenciel tailles de bague'!B:C,2,FALSE),"!! code espèce inconnu !!"))</f>
        <v/>
      </c>
      <c r="I382" s="13" t="str">
        <f>IF(A382="","",IF(AND(COUNTIF(K382:N382,B382)=0,K382&lt;&gt;""),"!! Préciser une catégorie parmi :",IFERROR(VLOOKUP(O382,'Référenciel tailles de bague'!F:G,2,FALSE),"")))</f>
        <v/>
      </c>
      <c r="J382" s="14" t="str">
        <f>IF(AND(COUNTIF(K382:N382,B382)=0,K382&lt;&gt;""),CONCATENATE("   ",K382,"     ",L382,"     ",M382,"     ",N382),IFERROR(IF(VLOOKUP(O382,'Référenciel tailles de bague'!F:I,4,FALSE)=0,"",VLOOKUP(O382,'Référenciel tailles de bague'!F:I,4,FALSE)),""))</f>
        <v/>
      </c>
      <c r="K382" s="9" t="str">
        <f>IF($A382="","",IFERROR(IF(VLOOKUP(A382,'Référenciel tailles de bague'!B:E,4,FALSE)=0,"",VLOOKUP(A382,'Référenciel tailles de bague'!B:E,4,FALSE)),""))</f>
        <v/>
      </c>
      <c r="L382" s="9" t="str">
        <f t="array" ref="L382">IF($A382="","",IFERROR(INDEX('Référenciel tailles de bague'!$E:$E,SMALL(IF('Référenciel tailles de bague'!$B:$B=$A382,ROW('Référenciel tailles de bague'!$B:$B)),2)),""))</f>
        <v/>
      </c>
      <c r="M382" s="9" t="str">
        <f t="array" ref="M382">IF($A382="","",IFERROR(INDEX('Référenciel tailles de bague'!$E:$E,SMALL(IF('Référenciel tailles de bague'!$B:$B=$A382,ROW('Référenciel tailles de bague'!$B:$B)),3)),""))</f>
        <v/>
      </c>
      <c r="N382" s="9" t="str">
        <f t="array" ref="N382">IF($A382="","",IFERROR(INDEX('Référenciel tailles de bague'!$E:$E,SMALL(IF('Référenciel tailles de bague'!$B:$B=$A382,ROW('Référenciel tailles de bague'!$B:$B)),4)),""))</f>
        <v/>
      </c>
      <c r="O382" s="9" t="str">
        <f t="shared" si="5"/>
        <v/>
      </c>
    </row>
    <row r="383" spans="3:15" x14ac:dyDescent="0.25">
      <c r="C383" s="16" t="str">
        <f>IF(OR(A383="",AND(COUNTIF(K383:N383,B383)=0,K383&lt;&gt;"")),"",IFERROR(VLOOKUP(I383,'Caractéristique types de bagues'!A:B,2,FALSE),""))</f>
        <v/>
      </c>
      <c r="D383" s="16" t="str">
        <f>IF(OR(A383="",AND(COUNTIF(K383:N383,B383)=0,K383&lt;&gt;"")),"",IFERROR(VLOOKUP(I383,'Caractéristique types de bagues'!A:G,7,FALSE),""))</f>
        <v/>
      </c>
      <c r="E383" s="16" t="str">
        <f>IF(OR(A383="",AND(COUNTIF(K383:N383,B383)=0,K383&lt;&gt;"")),"",IFERROR(VLOOKUP(O383,'Référenciel tailles de bague'!F:H,3,FALSE),""))</f>
        <v/>
      </c>
      <c r="F383" s="1" t="str">
        <f>IF(A383="","",IFERROR(VLOOKUP(A383,'Référenciel tailles de bague'!B:C,2,FALSE),"!! code espèce inconnu !!"))</f>
        <v/>
      </c>
      <c r="I383" s="13" t="str">
        <f>IF(A383="","",IF(AND(COUNTIF(K383:N383,B383)=0,K383&lt;&gt;""),"!! Préciser une catégorie parmi :",IFERROR(VLOOKUP(O383,'Référenciel tailles de bague'!F:G,2,FALSE),"")))</f>
        <v/>
      </c>
      <c r="J383" s="14" t="str">
        <f>IF(AND(COUNTIF(K383:N383,B383)=0,K383&lt;&gt;""),CONCATENATE("   ",K383,"     ",L383,"     ",M383,"     ",N383),IFERROR(IF(VLOOKUP(O383,'Référenciel tailles de bague'!F:I,4,FALSE)=0,"",VLOOKUP(O383,'Référenciel tailles de bague'!F:I,4,FALSE)),""))</f>
        <v/>
      </c>
      <c r="K383" s="9" t="str">
        <f>IF($A383="","",IFERROR(IF(VLOOKUP(A383,'Référenciel tailles de bague'!B:E,4,FALSE)=0,"",VLOOKUP(A383,'Référenciel tailles de bague'!B:E,4,FALSE)),""))</f>
        <v/>
      </c>
      <c r="L383" s="9" t="str">
        <f t="array" ref="L383">IF($A383="","",IFERROR(INDEX('Référenciel tailles de bague'!$E:$E,SMALL(IF('Référenciel tailles de bague'!$B:$B=$A383,ROW('Référenciel tailles de bague'!$B:$B)),2)),""))</f>
        <v/>
      </c>
      <c r="M383" s="9" t="str">
        <f t="array" ref="M383">IF($A383="","",IFERROR(INDEX('Référenciel tailles de bague'!$E:$E,SMALL(IF('Référenciel tailles de bague'!$B:$B=$A383,ROW('Référenciel tailles de bague'!$B:$B)),3)),""))</f>
        <v/>
      </c>
      <c r="N383" s="9" t="str">
        <f t="array" ref="N383">IF($A383="","",IFERROR(INDEX('Référenciel tailles de bague'!$E:$E,SMALL(IF('Référenciel tailles de bague'!$B:$B=$A383,ROW('Référenciel tailles de bague'!$B:$B)),4)),""))</f>
        <v/>
      </c>
      <c r="O383" s="9" t="str">
        <f t="shared" si="5"/>
        <v/>
      </c>
    </row>
    <row r="384" spans="3:15" x14ac:dyDescent="0.25">
      <c r="C384" s="16" t="str">
        <f>IF(OR(A384="",AND(COUNTIF(K384:N384,B384)=0,K384&lt;&gt;"")),"",IFERROR(VLOOKUP(I384,'Caractéristique types de bagues'!A:B,2,FALSE),""))</f>
        <v/>
      </c>
      <c r="D384" s="16" t="str">
        <f>IF(OR(A384="",AND(COUNTIF(K384:N384,B384)=0,K384&lt;&gt;"")),"",IFERROR(VLOOKUP(I384,'Caractéristique types de bagues'!A:G,7,FALSE),""))</f>
        <v/>
      </c>
      <c r="E384" s="16" t="str">
        <f>IF(OR(A384="",AND(COUNTIF(K384:N384,B384)=0,K384&lt;&gt;"")),"",IFERROR(VLOOKUP(O384,'Référenciel tailles de bague'!F:H,3,FALSE),""))</f>
        <v/>
      </c>
      <c r="F384" s="1" t="str">
        <f>IF(A384="","",IFERROR(VLOOKUP(A384,'Référenciel tailles de bague'!B:C,2,FALSE),"!! code espèce inconnu !!"))</f>
        <v/>
      </c>
      <c r="I384" s="13" t="str">
        <f>IF(A384="","",IF(AND(COUNTIF(K384:N384,B384)=0,K384&lt;&gt;""),"!! Préciser une catégorie parmi :",IFERROR(VLOOKUP(O384,'Référenciel tailles de bague'!F:G,2,FALSE),"")))</f>
        <v/>
      </c>
      <c r="J384" s="14" t="str">
        <f>IF(AND(COUNTIF(K384:N384,B384)=0,K384&lt;&gt;""),CONCATENATE("   ",K384,"     ",L384,"     ",M384,"     ",N384),IFERROR(IF(VLOOKUP(O384,'Référenciel tailles de bague'!F:I,4,FALSE)=0,"",VLOOKUP(O384,'Référenciel tailles de bague'!F:I,4,FALSE)),""))</f>
        <v/>
      </c>
      <c r="K384" s="9" t="str">
        <f>IF($A384="","",IFERROR(IF(VLOOKUP(A384,'Référenciel tailles de bague'!B:E,4,FALSE)=0,"",VLOOKUP(A384,'Référenciel tailles de bague'!B:E,4,FALSE)),""))</f>
        <v/>
      </c>
      <c r="L384" s="9" t="str">
        <f t="array" ref="L384">IF($A384="","",IFERROR(INDEX('Référenciel tailles de bague'!$E:$E,SMALL(IF('Référenciel tailles de bague'!$B:$B=$A384,ROW('Référenciel tailles de bague'!$B:$B)),2)),""))</f>
        <v/>
      </c>
      <c r="M384" s="9" t="str">
        <f t="array" ref="M384">IF($A384="","",IFERROR(INDEX('Référenciel tailles de bague'!$E:$E,SMALL(IF('Référenciel tailles de bague'!$B:$B=$A384,ROW('Référenciel tailles de bague'!$B:$B)),3)),""))</f>
        <v/>
      </c>
      <c r="N384" s="9" t="str">
        <f t="array" ref="N384">IF($A384="","",IFERROR(INDEX('Référenciel tailles de bague'!$E:$E,SMALL(IF('Référenciel tailles de bague'!$B:$B=$A384,ROW('Référenciel tailles de bague'!$B:$B)),4)),""))</f>
        <v/>
      </c>
      <c r="O384" s="9" t="str">
        <f t="shared" si="5"/>
        <v/>
      </c>
    </row>
    <row r="385" spans="3:15" x14ac:dyDescent="0.25">
      <c r="C385" s="16" t="str">
        <f>IF(OR(A385="",AND(COUNTIF(K385:N385,B385)=0,K385&lt;&gt;"")),"",IFERROR(VLOOKUP(I385,'Caractéristique types de bagues'!A:B,2,FALSE),""))</f>
        <v/>
      </c>
      <c r="D385" s="16" t="str">
        <f>IF(OR(A385="",AND(COUNTIF(K385:N385,B385)=0,K385&lt;&gt;"")),"",IFERROR(VLOOKUP(I385,'Caractéristique types de bagues'!A:G,7,FALSE),""))</f>
        <v/>
      </c>
      <c r="E385" s="16" t="str">
        <f>IF(OR(A385="",AND(COUNTIF(K385:N385,B385)=0,K385&lt;&gt;"")),"",IFERROR(VLOOKUP(O385,'Référenciel tailles de bague'!F:H,3,FALSE),""))</f>
        <v/>
      </c>
      <c r="F385" s="1" t="str">
        <f>IF(A385="","",IFERROR(VLOOKUP(A385,'Référenciel tailles de bague'!B:C,2,FALSE),"!! code espèce inconnu !!"))</f>
        <v/>
      </c>
      <c r="I385" s="13" t="str">
        <f>IF(A385="","",IF(AND(COUNTIF(K385:N385,B385)=0,K385&lt;&gt;""),"!! Préciser une catégorie parmi :",IFERROR(VLOOKUP(O385,'Référenciel tailles de bague'!F:G,2,FALSE),"")))</f>
        <v/>
      </c>
      <c r="J385" s="14" t="str">
        <f>IF(AND(COUNTIF(K385:N385,B385)=0,K385&lt;&gt;""),CONCATENATE("   ",K385,"     ",L385,"     ",M385,"     ",N385),IFERROR(IF(VLOOKUP(O385,'Référenciel tailles de bague'!F:I,4,FALSE)=0,"",VLOOKUP(O385,'Référenciel tailles de bague'!F:I,4,FALSE)),""))</f>
        <v/>
      </c>
      <c r="K385" s="9" t="str">
        <f>IF($A385="","",IFERROR(IF(VLOOKUP(A385,'Référenciel tailles de bague'!B:E,4,FALSE)=0,"",VLOOKUP(A385,'Référenciel tailles de bague'!B:E,4,FALSE)),""))</f>
        <v/>
      </c>
      <c r="L385" s="9" t="str">
        <f t="array" ref="L385">IF($A385="","",IFERROR(INDEX('Référenciel tailles de bague'!$E:$E,SMALL(IF('Référenciel tailles de bague'!$B:$B=$A385,ROW('Référenciel tailles de bague'!$B:$B)),2)),""))</f>
        <v/>
      </c>
      <c r="M385" s="9" t="str">
        <f t="array" ref="M385">IF($A385="","",IFERROR(INDEX('Référenciel tailles de bague'!$E:$E,SMALL(IF('Référenciel tailles de bague'!$B:$B=$A385,ROW('Référenciel tailles de bague'!$B:$B)),3)),""))</f>
        <v/>
      </c>
      <c r="N385" s="9" t="str">
        <f t="array" ref="N385">IF($A385="","",IFERROR(INDEX('Référenciel tailles de bague'!$E:$E,SMALL(IF('Référenciel tailles de bague'!$B:$B=$A385,ROW('Référenciel tailles de bague'!$B:$B)),4)),""))</f>
        <v/>
      </c>
      <c r="O385" s="9" t="str">
        <f t="shared" si="5"/>
        <v/>
      </c>
    </row>
    <row r="386" spans="3:15" x14ac:dyDescent="0.25">
      <c r="C386" s="16" t="str">
        <f>IF(OR(A386="",AND(COUNTIF(K386:N386,B386)=0,K386&lt;&gt;"")),"",IFERROR(VLOOKUP(I386,'Caractéristique types de bagues'!A:B,2,FALSE),""))</f>
        <v/>
      </c>
      <c r="D386" s="16" t="str">
        <f>IF(OR(A386="",AND(COUNTIF(K386:N386,B386)=0,K386&lt;&gt;"")),"",IFERROR(VLOOKUP(I386,'Caractéristique types de bagues'!A:G,7,FALSE),""))</f>
        <v/>
      </c>
      <c r="E386" s="16" t="str">
        <f>IF(OR(A386="",AND(COUNTIF(K386:N386,B386)=0,K386&lt;&gt;"")),"",IFERROR(VLOOKUP(O386,'Référenciel tailles de bague'!F:H,3,FALSE),""))</f>
        <v/>
      </c>
      <c r="F386" s="1" t="str">
        <f>IF(A386="","",IFERROR(VLOOKUP(A386,'Référenciel tailles de bague'!B:C,2,FALSE),"!! code espèce inconnu !!"))</f>
        <v/>
      </c>
      <c r="I386" s="13" t="str">
        <f>IF(A386="","",IF(AND(COUNTIF(K386:N386,B386)=0,K386&lt;&gt;""),"!! Préciser une catégorie parmi :",IFERROR(VLOOKUP(O386,'Référenciel tailles de bague'!F:G,2,FALSE),"")))</f>
        <v/>
      </c>
      <c r="J386" s="14" t="str">
        <f>IF(AND(COUNTIF(K386:N386,B386)=0,K386&lt;&gt;""),CONCATENATE("   ",K386,"     ",L386,"     ",M386,"     ",N386),IFERROR(IF(VLOOKUP(O386,'Référenciel tailles de bague'!F:I,4,FALSE)=0,"",VLOOKUP(O386,'Référenciel tailles de bague'!F:I,4,FALSE)),""))</f>
        <v/>
      </c>
      <c r="K386" s="9" t="str">
        <f>IF($A386="","",IFERROR(IF(VLOOKUP(A386,'Référenciel tailles de bague'!B:E,4,FALSE)=0,"",VLOOKUP(A386,'Référenciel tailles de bague'!B:E,4,FALSE)),""))</f>
        <v/>
      </c>
      <c r="L386" s="9" t="str">
        <f t="array" ref="L386">IF($A386="","",IFERROR(INDEX('Référenciel tailles de bague'!$E:$E,SMALL(IF('Référenciel tailles de bague'!$B:$B=$A386,ROW('Référenciel tailles de bague'!$B:$B)),2)),""))</f>
        <v/>
      </c>
      <c r="M386" s="9" t="str">
        <f t="array" ref="M386">IF($A386="","",IFERROR(INDEX('Référenciel tailles de bague'!$E:$E,SMALL(IF('Référenciel tailles de bague'!$B:$B=$A386,ROW('Référenciel tailles de bague'!$B:$B)),3)),""))</f>
        <v/>
      </c>
      <c r="N386" s="9" t="str">
        <f t="array" ref="N386">IF($A386="","",IFERROR(INDEX('Référenciel tailles de bague'!$E:$E,SMALL(IF('Référenciel tailles de bague'!$B:$B=$A386,ROW('Référenciel tailles de bague'!$B:$B)),4)),""))</f>
        <v/>
      </c>
      <c r="O386" s="9" t="str">
        <f t="shared" si="5"/>
        <v/>
      </c>
    </row>
    <row r="387" spans="3:15" x14ac:dyDescent="0.25">
      <c r="C387" s="16" t="str">
        <f>IF(OR(A387="",AND(COUNTIF(K387:N387,B387)=0,K387&lt;&gt;"")),"",IFERROR(VLOOKUP(I387,'Caractéristique types de bagues'!A:B,2,FALSE),""))</f>
        <v/>
      </c>
      <c r="D387" s="16" t="str">
        <f>IF(OR(A387="",AND(COUNTIF(K387:N387,B387)=0,K387&lt;&gt;"")),"",IFERROR(VLOOKUP(I387,'Caractéristique types de bagues'!A:G,7,FALSE),""))</f>
        <v/>
      </c>
      <c r="E387" s="16" t="str">
        <f>IF(OR(A387="",AND(COUNTIF(K387:N387,B387)=0,K387&lt;&gt;"")),"",IFERROR(VLOOKUP(O387,'Référenciel tailles de bague'!F:H,3,FALSE),""))</f>
        <v/>
      </c>
      <c r="F387" s="1" t="str">
        <f>IF(A387="","",IFERROR(VLOOKUP(A387,'Référenciel tailles de bague'!B:C,2,FALSE),"!! code espèce inconnu !!"))</f>
        <v/>
      </c>
      <c r="I387" s="13" t="str">
        <f>IF(A387="","",IF(AND(COUNTIF(K387:N387,B387)=0,K387&lt;&gt;""),"!! Préciser une catégorie parmi :",IFERROR(VLOOKUP(O387,'Référenciel tailles de bague'!F:G,2,FALSE),"")))</f>
        <v/>
      </c>
      <c r="J387" s="14" t="str">
        <f>IF(AND(COUNTIF(K387:N387,B387)=0,K387&lt;&gt;""),CONCATENATE("   ",K387,"     ",L387,"     ",M387,"     ",N387),IFERROR(IF(VLOOKUP(O387,'Référenciel tailles de bague'!F:I,4,FALSE)=0,"",VLOOKUP(O387,'Référenciel tailles de bague'!F:I,4,FALSE)),""))</f>
        <v/>
      </c>
      <c r="K387" s="9" t="str">
        <f>IF($A387="","",IFERROR(IF(VLOOKUP(A387,'Référenciel tailles de bague'!B:E,4,FALSE)=0,"",VLOOKUP(A387,'Référenciel tailles de bague'!B:E,4,FALSE)),""))</f>
        <v/>
      </c>
      <c r="L387" s="9" t="str">
        <f t="array" ref="L387">IF($A387="","",IFERROR(INDEX('Référenciel tailles de bague'!$E:$E,SMALL(IF('Référenciel tailles de bague'!$B:$B=$A387,ROW('Référenciel tailles de bague'!$B:$B)),2)),""))</f>
        <v/>
      </c>
      <c r="M387" s="9" t="str">
        <f t="array" ref="M387">IF($A387="","",IFERROR(INDEX('Référenciel tailles de bague'!$E:$E,SMALL(IF('Référenciel tailles de bague'!$B:$B=$A387,ROW('Référenciel tailles de bague'!$B:$B)),3)),""))</f>
        <v/>
      </c>
      <c r="N387" s="9" t="str">
        <f t="array" ref="N387">IF($A387="","",IFERROR(INDEX('Référenciel tailles de bague'!$E:$E,SMALL(IF('Référenciel tailles de bague'!$B:$B=$A387,ROW('Référenciel tailles de bague'!$B:$B)),4)),""))</f>
        <v/>
      </c>
      <c r="O387" s="9" t="str">
        <f t="shared" ref="O387:O450" si="6">IF(A387="","",CONCATENATE(A387,"_",B387))</f>
        <v/>
      </c>
    </row>
    <row r="388" spans="3:15" x14ac:dyDescent="0.25">
      <c r="C388" s="16" t="str">
        <f>IF(OR(A388="",AND(COUNTIF(K388:N388,B388)=0,K388&lt;&gt;"")),"",IFERROR(VLOOKUP(I388,'Caractéristique types de bagues'!A:B,2,FALSE),""))</f>
        <v/>
      </c>
      <c r="D388" s="16" t="str">
        <f>IF(OR(A388="",AND(COUNTIF(K388:N388,B388)=0,K388&lt;&gt;"")),"",IFERROR(VLOOKUP(I388,'Caractéristique types de bagues'!A:G,7,FALSE),""))</f>
        <v/>
      </c>
      <c r="E388" s="16" t="str">
        <f>IF(OR(A388="",AND(COUNTIF(K388:N388,B388)=0,K388&lt;&gt;"")),"",IFERROR(VLOOKUP(O388,'Référenciel tailles de bague'!F:H,3,FALSE),""))</f>
        <v/>
      </c>
      <c r="F388" s="1" t="str">
        <f>IF(A388="","",IFERROR(VLOOKUP(A388,'Référenciel tailles de bague'!B:C,2,FALSE),"!! code espèce inconnu !!"))</f>
        <v/>
      </c>
      <c r="I388" s="13" t="str">
        <f>IF(A388="","",IF(AND(COUNTIF(K388:N388,B388)=0,K388&lt;&gt;""),"!! Préciser une catégorie parmi :",IFERROR(VLOOKUP(O388,'Référenciel tailles de bague'!F:G,2,FALSE),"")))</f>
        <v/>
      </c>
      <c r="J388" s="14" t="str">
        <f>IF(AND(COUNTIF(K388:N388,B388)=0,K388&lt;&gt;""),CONCATENATE("   ",K388,"     ",L388,"     ",M388,"     ",N388),IFERROR(IF(VLOOKUP(O388,'Référenciel tailles de bague'!F:I,4,FALSE)=0,"",VLOOKUP(O388,'Référenciel tailles de bague'!F:I,4,FALSE)),""))</f>
        <v/>
      </c>
      <c r="K388" s="9" t="str">
        <f>IF($A388="","",IFERROR(IF(VLOOKUP(A388,'Référenciel tailles de bague'!B:E,4,FALSE)=0,"",VLOOKUP(A388,'Référenciel tailles de bague'!B:E,4,FALSE)),""))</f>
        <v/>
      </c>
      <c r="L388" s="9" t="str">
        <f t="array" ref="L388">IF($A388="","",IFERROR(INDEX('Référenciel tailles de bague'!$E:$E,SMALL(IF('Référenciel tailles de bague'!$B:$B=$A388,ROW('Référenciel tailles de bague'!$B:$B)),2)),""))</f>
        <v/>
      </c>
      <c r="M388" s="9" t="str">
        <f t="array" ref="M388">IF($A388="","",IFERROR(INDEX('Référenciel tailles de bague'!$E:$E,SMALL(IF('Référenciel tailles de bague'!$B:$B=$A388,ROW('Référenciel tailles de bague'!$B:$B)),3)),""))</f>
        <v/>
      </c>
      <c r="N388" s="9" t="str">
        <f t="array" ref="N388">IF($A388="","",IFERROR(INDEX('Référenciel tailles de bague'!$E:$E,SMALL(IF('Référenciel tailles de bague'!$B:$B=$A388,ROW('Référenciel tailles de bague'!$B:$B)),4)),""))</f>
        <v/>
      </c>
      <c r="O388" s="9" t="str">
        <f t="shared" si="6"/>
        <v/>
      </c>
    </row>
    <row r="389" spans="3:15" x14ac:dyDescent="0.25">
      <c r="C389" s="16" t="str">
        <f>IF(OR(A389="",AND(COUNTIF(K389:N389,B389)=0,K389&lt;&gt;"")),"",IFERROR(VLOOKUP(I389,'Caractéristique types de bagues'!A:B,2,FALSE),""))</f>
        <v/>
      </c>
      <c r="D389" s="16" t="str">
        <f>IF(OR(A389="",AND(COUNTIF(K389:N389,B389)=0,K389&lt;&gt;"")),"",IFERROR(VLOOKUP(I389,'Caractéristique types de bagues'!A:G,7,FALSE),""))</f>
        <v/>
      </c>
      <c r="E389" s="16" t="str">
        <f>IF(OR(A389="",AND(COUNTIF(K389:N389,B389)=0,K389&lt;&gt;"")),"",IFERROR(VLOOKUP(O389,'Référenciel tailles de bague'!F:H,3,FALSE),""))</f>
        <v/>
      </c>
      <c r="F389" s="1" t="str">
        <f>IF(A389="","",IFERROR(VLOOKUP(A389,'Référenciel tailles de bague'!B:C,2,FALSE),"!! code espèce inconnu !!"))</f>
        <v/>
      </c>
      <c r="I389" s="13" t="str">
        <f>IF(A389="","",IF(AND(COUNTIF(K389:N389,B389)=0,K389&lt;&gt;""),"!! Préciser une catégorie parmi :",IFERROR(VLOOKUP(O389,'Référenciel tailles de bague'!F:G,2,FALSE),"")))</f>
        <v/>
      </c>
      <c r="J389" s="14" t="str">
        <f>IF(AND(COUNTIF(K389:N389,B389)=0,K389&lt;&gt;""),CONCATENATE("   ",K389,"     ",L389,"     ",M389,"     ",N389),IFERROR(IF(VLOOKUP(O389,'Référenciel tailles de bague'!F:I,4,FALSE)=0,"",VLOOKUP(O389,'Référenciel tailles de bague'!F:I,4,FALSE)),""))</f>
        <v/>
      </c>
      <c r="K389" s="9" t="str">
        <f>IF($A389="","",IFERROR(IF(VLOOKUP(A389,'Référenciel tailles de bague'!B:E,4,FALSE)=0,"",VLOOKUP(A389,'Référenciel tailles de bague'!B:E,4,FALSE)),""))</f>
        <v/>
      </c>
      <c r="L389" s="9" t="str">
        <f t="array" ref="L389">IF($A389="","",IFERROR(INDEX('Référenciel tailles de bague'!$E:$E,SMALL(IF('Référenciel tailles de bague'!$B:$B=$A389,ROW('Référenciel tailles de bague'!$B:$B)),2)),""))</f>
        <v/>
      </c>
      <c r="M389" s="9" t="str">
        <f t="array" ref="M389">IF($A389="","",IFERROR(INDEX('Référenciel tailles de bague'!$E:$E,SMALL(IF('Référenciel tailles de bague'!$B:$B=$A389,ROW('Référenciel tailles de bague'!$B:$B)),3)),""))</f>
        <v/>
      </c>
      <c r="N389" s="9" t="str">
        <f t="array" ref="N389">IF($A389="","",IFERROR(INDEX('Référenciel tailles de bague'!$E:$E,SMALL(IF('Référenciel tailles de bague'!$B:$B=$A389,ROW('Référenciel tailles de bague'!$B:$B)),4)),""))</f>
        <v/>
      </c>
      <c r="O389" s="9" t="str">
        <f t="shared" si="6"/>
        <v/>
      </c>
    </row>
    <row r="390" spans="3:15" x14ac:dyDescent="0.25">
      <c r="C390" s="16" t="str">
        <f>IF(OR(A390="",AND(COUNTIF(K390:N390,B390)=0,K390&lt;&gt;"")),"",IFERROR(VLOOKUP(I390,'Caractéristique types de bagues'!A:B,2,FALSE),""))</f>
        <v/>
      </c>
      <c r="D390" s="16" t="str">
        <f>IF(OR(A390="",AND(COUNTIF(K390:N390,B390)=0,K390&lt;&gt;"")),"",IFERROR(VLOOKUP(I390,'Caractéristique types de bagues'!A:G,7,FALSE),""))</f>
        <v/>
      </c>
      <c r="E390" s="16" t="str">
        <f>IF(OR(A390="",AND(COUNTIF(K390:N390,B390)=0,K390&lt;&gt;"")),"",IFERROR(VLOOKUP(O390,'Référenciel tailles de bague'!F:H,3,FALSE),""))</f>
        <v/>
      </c>
      <c r="F390" s="1" t="str">
        <f>IF(A390="","",IFERROR(VLOOKUP(A390,'Référenciel tailles de bague'!B:C,2,FALSE),"!! code espèce inconnu !!"))</f>
        <v/>
      </c>
      <c r="I390" s="13" t="str">
        <f>IF(A390="","",IF(AND(COUNTIF(K390:N390,B390)=0,K390&lt;&gt;""),"!! Préciser une catégorie parmi :",IFERROR(VLOOKUP(O390,'Référenciel tailles de bague'!F:G,2,FALSE),"")))</f>
        <v/>
      </c>
      <c r="J390" s="14" t="str">
        <f>IF(AND(COUNTIF(K390:N390,B390)=0,K390&lt;&gt;""),CONCATENATE("   ",K390,"     ",L390,"     ",M390,"     ",N390),IFERROR(IF(VLOOKUP(O390,'Référenciel tailles de bague'!F:I,4,FALSE)=0,"",VLOOKUP(O390,'Référenciel tailles de bague'!F:I,4,FALSE)),""))</f>
        <v/>
      </c>
      <c r="K390" s="9" t="str">
        <f>IF($A390="","",IFERROR(IF(VLOOKUP(A390,'Référenciel tailles de bague'!B:E,4,FALSE)=0,"",VLOOKUP(A390,'Référenciel tailles de bague'!B:E,4,FALSE)),""))</f>
        <v/>
      </c>
      <c r="L390" s="9" t="str">
        <f t="array" ref="L390">IF($A390="","",IFERROR(INDEX('Référenciel tailles de bague'!$E:$E,SMALL(IF('Référenciel tailles de bague'!$B:$B=$A390,ROW('Référenciel tailles de bague'!$B:$B)),2)),""))</f>
        <v/>
      </c>
      <c r="M390" s="9" t="str">
        <f t="array" ref="M390">IF($A390="","",IFERROR(INDEX('Référenciel tailles de bague'!$E:$E,SMALL(IF('Référenciel tailles de bague'!$B:$B=$A390,ROW('Référenciel tailles de bague'!$B:$B)),3)),""))</f>
        <v/>
      </c>
      <c r="N390" s="9" t="str">
        <f t="array" ref="N390">IF($A390="","",IFERROR(INDEX('Référenciel tailles de bague'!$E:$E,SMALL(IF('Référenciel tailles de bague'!$B:$B=$A390,ROW('Référenciel tailles de bague'!$B:$B)),4)),""))</f>
        <v/>
      </c>
      <c r="O390" s="9" t="str">
        <f t="shared" si="6"/>
        <v/>
      </c>
    </row>
    <row r="391" spans="3:15" x14ac:dyDescent="0.25">
      <c r="C391" s="16" t="str">
        <f>IF(OR(A391="",AND(COUNTIF(K391:N391,B391)=0,K391&lt;&gt;"")),"",IFERROR(VLOOKUP(I391,'Caractéristique types de bagues'!A:B,2,FALSE),""))</f>
        <v/>
      </c>
      <c r="D391" s="16" t="str">
        <f>IF(OR(A391="",AND(COUNTIF(K391:N391,B391)=0,K391&lt;&gt;"")),"",IFERROR(VLOOKUP(I391,'Caractéristique types de bagues'!A:G,7,FALSE),""))</f>
        <v/>
      </c>
      <c r="E391" s="16" t="str">
        <f>IF(OR(A391="",AND(COUNTIF(K391:N391,B391)=0,K391&lt;&gt;"")),"",IFERROR(VLOOKUP(O391,'Référenciel tailles de bague'!F:H,3,FALSE),""))</f>
        <v/>
      </c>
      <c r="F391" s="1" t="str">
        <f>IF(A391="","",IFERROR(VLOOKUP(A391,'Référenciel tailles de bague'!B:C,2,FALSE),"!! code espèce inconnu !!"))</f>
        <v/>
      </c>
      <c r="I391" s="13" t="str">
        <f>IF(A391="","",IF(AND(COUNTIF(K391:N391,B391)=0,K391&lt;&gt;""),"!! Préciser une catégorie parmi :",IFERROR(VLOOKUP(O391,'Référenciel tailles de bague'!F:G,2,FALSE),"")))</f>
        <v/>
      </c>
      <c r="J391" s="14" t="str">
        <f>IF(AND(COUNTIF(K391:N391,B391)=0,K391&lt;&gt;""),CONCATENATE("   ",K391,"     ",L391,"     ",M391,"     ",N391),IFERROR(IF(VLOOKUP(O391,'Référenciel tailles de bague'!F:I,4,FALSE)=0,"",VLOOKUP(O391,'Référenciel tailles de bague'!F:I,4,FALSE)),""))</f>
        <v/>
      </c>
      <c r="K391" s="9" t="str">
        <f>IF($A391="","",IFERROR(IF(VLOOKUP(A391,'Référenciel tailles de bague'!B:E,4,FALSE)=0,"",VLOOKUP(A391,'Référenciel tailles de bague'!B:E,4,FALSE)),""))</f>
        <v/>
      </c>
      <c r="L391" s="9" t="str">
        <f t="array" ref="L391">IF($A391="","",IFERROR(INDEX('Référenciel tailles de bague'!$E:$E,SMALL(IF('Référenciel tailles de bague'!$B:$B=$A391,ROW('Référenciel tailles de bague'!$B:$B)),2)),""))</f>
        <v/>
      </c>
      <c r="M391" s="9" t="str">
        <f t="array" ref="M391">IF($A391="","",IFERROR(INDEX('Référenciel tailles de bague'!$E:$E,SMALL(IF('Référenciel tailles de bague'!$B:$B=$A391,ROW('Référenciel tailles de bague'!$B:$B)),3)),""))</f>
        <v/>
      </c>
      <c r="N391" s="9" t="str">
        <f t="array" ref="N391">IF($A391="","",IFERROR(INDEX('Référenciel tailles de bague'!$E:$E,SMALL(IF('Référenciel tailles de bague'!$B:$B=$A391,ROW('Référenciel tailles de bague'!$B:$B)),4)),""))</f>
        <v/>
      </c>
      <c r="O391" s="9" t="str">
        <f t="shared" si="6"/>
        <v/>
      </c>
    </row>
    <row r="392" spans="3:15" x14ac:dyDescent="0.25">
      <c r="C392" s="16" t="str">
        <f>IF(OR(A392="",AND(COUNTIF(K392:N392,B392)=0,K392&lt;&gt;"")),"",IFERROR(VLOOKUP(I392,'Caractéristique types de bagues'!A:B,2,FALSE),""))</f>
        <v/>
      </c>
      <c r="D392" s="16" t="str">
        <f>IF(OR(A392="",AND(COUNTIF(K392:N392,B392)=0,K392&lt;&gt;"")),"",IFERROR(VLOOKUP(I392,'Caractéristique types de bagues'!A:G,7,FALSE),""))</f>
        <v/>
      </c>
      <c r="E392" s="16" t="str">
        <f>IF(OR(A392="",AND(COUNTIF(K392:N392,B392)=0,K392&lt;&gt;"")),"",IFERROR(VLOOKUP(O392,'Référenciel tailles de bague'!F:H,3,FALSE),""))</f>
        <v/>
      </c>
      <c r="F392" s="1" t="str">
        <f>IF(A392="","",IFERROR(VLOOKUP(A392,'Référenciel tailles de bague'!B:C,2,FALSE),"!! code espèce inconnu !!"))</f>
        <v/>
      </c>
      <c r="I392" s="13" t="str">
        <f>IF(A392="","",IF(AND(COUNTIF(K392:N392,B392)=0,K392&lt;&gt;""),"!! Préciser une catégorie parmi :",IFERROR(VLOOKUP(O392,'Référenciel tailles de bague'!F:G,2,FALSE),"")))</f>
        <v/>
      </c>
      <c r="J392" s="14" t="str">
        <f>IF(AND(COUNTIF(K392:N392,B392)=0,K392&lt;&gt;""),CONCATENATE("   ",K392,"     ",L392,"     ",M392,"     ",N392),IFERROR(IF(VLOOKUP(O392,'Référenciel tailles de bague'!F:I,4,FALSE)=0,"",VLOOKUP(O392,'Référenciel tailles de bague'!F:I,4,FALSE)),""))</f>
        <v/>
      </c>
      <c r="K392" s="9" t="str">
        <f>IF($A392="","",IFERROR(IF(VLOOKUP(A392,'Référenciel tailles de bague'!B:E,4,FALSE)=0,"",VLOOKUP(A392,'Référenciel tailles de bague'!B:E,4,FALSE)),""))</f>
        <v/>
      </c>
      <c r="L392" s="9" t="str">
        <f t="array" ref="L392">IF($A392="","",IFERROR(INDEX('Référenciel tailles de bague'!$E:$E,SMALL(IF('Référenciel tailles de bague'!$B:$B=$A392,ROW('Référenciel tailles de bague'!$B:$B)),2)),""))</f>
        <v/>
      </c>
      <c r="M392" s="9" t="str">
        <f t="array" ref="M392">IF($A392="","",IFERROR(INDEX('Référenciel tailles de bague'!$E:$E,SMALL(IF('Référenciel tailles de bague'!$B:$B=$A392,ROW('Référenciel tailles de bague'!$B:$B)),3)),""))</f>
        <v/>
      </c>
      <c r="N392" s="9" t="str">
        <f t="array" ref="N392">IF($A392="","",IFERROR(INDEX('Référenciel tailles de bague'!$E:$E,SMALL(IF('Référenciel tailles de bague'!$B:$B=$A392,ROW('Référenciel tailles de bague'!$B:$B)),4)),""))</f>
        <v/>
      </c>
      <c r="O392" s="9" t="str">
        <f t="shared" si="6"/>
        <v/>
      </c>
    </row>
    <row r="393" spans="3:15" x14ac:dyDescent="0.25">
      <c r="C393" s="16" t="str">
        <f>IF(OR(A393="",AND(COUNTIF(K393:N393,B393)=0,K393&lt;&gt;"")),"",IFERROR(VLOOKUP(I393,'Caractéristique types de bagues'!A:B,2,FALSE),""))</f>
        <v/>
      </c>
      <c r="D393" s="16" t="str">
        <f>IF(OR(A393="",AND(COUNTIF(K393:N393,B393)=0,K393&lt;&gt;"")),"",IFERROR(VLOOKUP(I393,'Caractéristique types de bagues'!A:G,7,FALSE),""))</f>
        <v/>
      </c>
      <c r="E393" s="16" t="str">
        <f>IF(OR(A393="",AND(COUNTIF(K393:N393,B393)=0,K393&lt;&gt;"")),"",IFERROR(VLOOKUP(O393,'Référenciel tailles de bague'!F:H,3,FALSE),""))</f>
        <v/>
      </c>
      <c r="F393" s="1" t="str">
        <f>IF(A393="","",IFERROR(VLOOKUP(A393,'Référenciel tailles de bague'!B:C,2,FALSE),"!! code espèce inconnu !!"))</f>
        <v/>
      </c>
      <c r="I393" s="13" t="str">
        <f>IF(A393="","",IF(AND(COUNTIF(K393:N393,B393)=0,K393&lt;&gt;""),"!! Préciser une catégorie parmi :",IFERROR(VLOOKUP(O393,'Référenciel tailles de bague'!F:G,2,FALSE),"")))</f>
        <v/>
      </c>
      <c r="J393" s="14" t="str">
        <f>IF(AND(COUNTIF(K393:N393,B393)=0,K393&lt;&gt;""),CONCATENATE("   ",K393,"     ",L393,"     ",M393,"     ",N393),IFERROR(IF(VLOOKUP(O393,'Référenciel tailles de bague'!F:I,4,FALSE)=0,"",VLOOKUP(O393,'Référenciel tailles de bague'!F:I,4,FALSE)),""))</f>
        <v/>
      </c>
      <c r="K393" s="9" t="str">
        <f>IF($A393="","",IFERROR(IF(VLOOKUP(A393,'Référenciel tailles de bague'!B:E,4,FALSE)=0,"",VLOOKUP(A393,'Référenciel tailles de bague'!B:E,4,FALSE)),""))</f>
        <v/>
      </c>
      <c r="L393" s="9" t="str">
        <f t="array" ref="L393">IF($A393="","",IFERROR(INDEX('Référenciel tailles de bague'!$E:$E,SMALL(IF('Référenciel tailles de bague'!$B:$B=$A393,ROW('Référenciel tailles de bague'!$B:$B)),2)),""))</f>
        <v/>
      </c>
      <c r="M393" s="9" t="str">
        <f t="array" ref="M393">IF($A393="","",IFERROR(INDEX('Référenciel tailles de bague'!$E:$E,SMALL(IF('Référenciel tailles de bague'!$B:$B=$A393,ROW('Référenciel tailles de bague'!$B:$B)),3)),""))</f>
        <v/>
      </c>
      <c r="N393" s="9" t="str">
        <f t="array" ref="N393">IF($A393="","",IFERROR(INDEX('Référenciel tailles de bague'!$E:$E,SMALL(IF('Référenciel tailles de bague'!$B:$B=$A393,ROW('Référenciel tailles de bague'!$B:$B)),4)),""))</f>
        <v/>
      </c>
      <c r="O393" s="9" t="str">
        <f t="shared" si="6"/>
        <v/>
      </c>
    </row>
    <row r="394" spans="3:15" x14ac:dyDescent="0.25">
      <c r="C394" s="16" t="str">
        <f>IF(OR(A394="",AND(COUNTIF(K394:N394,B394)=0,K394&lt;&gt;"")),"",IFERROR(VLOOKUP(I394,'Caractéristique types de bagues'!A:B,2,FALSE),""))</f>
        <v/>
      </c>
      <c r="D394" s="16" t="str">
        <f>IF(OR(A394="",AND(COUNTIF(K394:N394,B394)=0,K394&lt;&gt;"")),"",IFERROR(VLOOKUP(I394,'Caractéristique types de bagues'!A:G,7,FALSE),""))</f>
        <v/>
      </c>
      <c r="E394" s="16" t="str">
        <f>IF(OR(A394="",AND(COUNTIF(K394:N394,B394)=0,K394&lt;&gt;"")),"",IFERROR(VLOOKUP(O394,'Référenciel tailles de bague'!F:H,3,FALSE),""))</f>
        <v/>
      </c>
      <c r="F394" s="1" t="str">
        <f>IF(A394="","",IFERROR(VLOOKUP(A394,'Référenciel tailles de bague'!B:C,2,FALSE),"!! code espèce inconnu !!"))</f>
        <v/>
      </c>
      <c r="I394" s="13" t="str">
        <f>IF(A394="","",IF(AND(COUNTIF(K394:N394,B394)=0,K394&lt;&gt;""),"!! Préciser une catégorie parmi :",IFERROR(VLOOKUP(O394,'Référenciel tailles de bague'!F:G,2,FALSE),"")))</f>
        <v/>
      </c>
      <c r="J394" s="14" t="str">
        <f>IF(AND(COUNTIF(K394:N394,B394)=0,K394&lt;&gt;""),CONCATENATE("   ",K394,"     ",L394,"     ",M394,"     ",N394),IFERROR(IF(VLOOKUP(O394,'Référenciel tailles de bague'!F:I,4,FALSE)=0,"",VLOOKUP(O394,'Référenciel tailles de bague'!F:I,4,FALSE)),""))</f>
        <v/>
      </c>
      <c r="K394" s="9" t="str">
        <f>IF($A394="","",IFERROR(IF(VLOOKUP(A394,'Référenciel tailles de bague'!B:E,4,FALSE)=0,"",VLOOKUP(A394,'Référenciel tailles de bague'!B:E,4,FALSE)),""))</f>
        <v/>
      </c>
      <c r="L394" s="9" t="str">
        <f t="array" ref="L394">IF($A394="","",IFERROR(INDEX('Référenciel tailles de bague'!$E:$E,SMALL(IF('Référenciel tailles de bague'!$B:$B=$A394,ROW('Référenciel tailles de bague'!$B:$B)),2)),""))</f>
        <v/>
      </c>
      <c r="M394" s="9" t="str">
        <f t="array" ref="M394">IF($A394="","",IFERROR(INDEX('Référenciel tailles de bague'!$E:$E,SMALL(IF('Référenciel tailles de bague'!$B:$B=$A394,ROW('Référenciel tailles de bague'!$B:$B)),3)),""))</f>
        <v/>
      </c>
      <c r="N394" s="9" t="str">
        <f t="array" ref="N394">IF($A394="","",IFERROR(INDEX('Référenciel tailles de bague'!$E:$E,SMALL(IF('Référenciel tailles de bague'!$B:$B=$A394,ROW('Référenciel tailles de bague'!$B:$B)),4)),""))</f>
        <v/>
      </c>
      <c r="O394" s="9" t="str">
        <f t="shared" si="6"/>
        <v/>
      </c>
    </row>
    <row r="395" spans="3:15" x14ac:dyDescent="0.25">
      <c r="C395" s="16" t="str">
        <f>IF(OR(A395="",AND(COUNTIF(K395:N395,B395)=0,K395&lt;&gt;"")),"",IFERROR(VLOOKUP(I395,'Caractéristique types de bagues'!A:B,2,FALSE),""))</f>
        <v/>
      </c>
      <c r="D395" s="16" t="str">
        <f>IF(OR(A395="",AND(COUNTIF(K395:N395,B395)=0,K395&lt;&gt;"")),"",IFERROR(VLOOKUP(I395,'Caractéristique types de bagues'!A:G,7,FALSE),""))</f>
        <v/>
      </c>
      <c r="E395" s="16" t="str">
        <f>IF(OR(A395="",AND(COUNTIF(K395:N395,B395)=0,K395&lt;&gt;"")),"",IFERROR(VLOOKUP(O395,'Référenciel tailles de bague'!F:H,3,FALSE),""))</f>
        <v/>
      </c>
      <c r="F395" s="1" t="str">
        <f>IF(A395="","",IFERROR(VLOOKUP(A395,'Référenciel tailles de bague'!B:C,2,FALSE),"!! code espèce inconnu !!"))</f>
        <v/>
      </c>
      <c r="I395" s="13" t="str">
        <f>IF(A395="","",IF(AND(COUNTIF(K395:N395,B395)=0,K395&lt;&gt;""),"!! Préciser une catégorie parmi :",IFERROR(VLOOKUP(O395,'Référenciel tailles de bague'!F:G,2,FALSE),"")))</f>
        <v/>
      </c>
      <c r="J395" s="14" t="str">
        <f>IF(AND(COUNTIF(K395:N395,B395)=0,K395&lt;&gt;""),CONCATENATE("   ",K395,"     ",L395,"     ",M395,"     ",N395),IFERROR(IF(VLOOKUP(O395,'Référenciel tailles de bague'!F:I,4,FALSE)=0,"",VLOOKUP(O395,'Référenciel tailles de bague'!F:I,4,FALSE)),""))</f>
        <v/>
      </c>
      <c r="K395" s="9" t="str">
        <f>IF($A395="","",IFERROR(IF(VLOOKUP(A395,'Référenciel tailles de bague'!B:E,4,FALSE)=0,"",VLOOKUP(A395,'Référenciel tailles de bague'!B:E,4,FALSE)),""))</f>
        <v/>
      </c>
      <c r="L395" s="9" t="str">
        <f t="array" ref="L395">IF($A395="","",IFERROR(INDEX('Référenciel tailles de bague'!$E:$E,SMALL(IF('Référenciel tailles de bague'!$B:$B=$A395,ROW('Référenciel tailles de bague'!$B:$B)),2)),""))</f>
        <v/>
      </c>
      <c r="M395" s="9" t="str">
        <f t="array" ref="M395">IF($A395="","",IFERROR(INDEX('Référenciel tailles de bague'!$E:$E,SMALL(IF('Référenciel tailles de bague'!$B:$B=$A395,ROW('Référenciel tailles de bague'!$B:$B)),3)),""))</f>
        <v/>
      </c>
      <c r="N395" s="9" t="str">
        <f t="array" ref="N395">IF($A395="","",IFERROR(INDEX('Référenciel tailles de bague'!$E:$E,SMALL(IF('Référenciel tailles de bague'!$B:$B=$A395,ROW('Référenciel tailles de bague'!$B:$B)),4)),""))</f>
        <v/>
      </c>
      <c r="O395" s="9" t="str">
        <f t="shared" si="6"/>
        <v/>
      </c>
    </row>
    <row r="396" spans="3:15" x14ac:dyDescent="0.25">
      <c r="C396" s="16" t="str">
        <f>IF(OR(A396="",AND(COUNTIF(K396:N396,B396)=0,K396&lt;&gt;"")),"",IFERROR(VLOOKUP(I396,'Caractéristique types de bagues'!A:B,2,FALSE),""))</f>
        <v/>
      </c>
      <c r="D396" s="16" t="str">
        <f>IF(OR(A396="",AND(COUNTIF(K396:N396,B396)=0,K396&lt;&gt;"")),"",IFERROR(VLOOKUP(I396,'Caractéristique types de bagues'!A:G,7,FALSE),""))</f>
        <v/>
      </c>
      <c r="E396" s="16" t="str">
        <f>IF(OR(A396="",AND(COUNTIF(K396:N396,B396)=0,K396&lt;&gt;"")),"",IFERROR(VLOOKUP(O396,'Référenciel tailles de bague'!F:H,3,FALSE),""))</f>
        <v/>
      </c>
      <c r="F396" s="1" t="str">
        <f>IF(A396="","",IFERROR(VLOOKUP(A396,'Référenciel tailles de bague'!B:C,2,FALSE),"!! code espèce inconnu !!"))</f>
        <v/>
      </c>
      <c r="I396" s="13" t="str">
        <f>IF(A396="","",IF(AND(COUNTIF(K396:N396,B396)=0,K396&lt;&gt;""),"!! Préciser une catégorie parmi :",IFERROR(VLOOKUP(O396,'Référenciel tailles de bague'!F:G,2,FALSE),"")))</f>
        <v/>
      </c>
      <c r="J396" s="14" t="str">
        <f>IF(AND(COUNTIF(K396:N396,B396)=0,K396&lt;&gt;""),CONCATENATE("   ",K396,"     ",L396,"     ",M396,"     ",N396),IFERROR(IF(VLOOKUP(O396,'Référenciel tailles de bague'!F:I,4,FALSE)=0,"",VLOOKUP(O396,'Référenciel tailles de bague'!F:I,4,FALSE)),""))</f>
        <v/>
      </c>
      <c r="K396" s="9" t="str">
        <f>IF($A396="","",IFERROR(IF(VLOOKUP(A396,'Référenciel tailles de bague'!B:E,4,FALSE)=0,"",VLOOKUP(A396,'Référenciel tailles de bague'!B:E,4,FALSE)),""))</f>
        <v/>
      </c>
      <c r="L396" s="9" t="str">
        <f t="array" ref="L396">IF($A396="","",IFERROR(INDEX('Référenciel tailles de bague'!$E:$E,SMALL(IF('Référenciel tailles de bague'!$B:$B=$A396,ROW('Référenciel tailles de bague'!$B:$B)),2)),""))</f>
        <v/>
      </c>
      <c r="M396" s="9" t="str">
        <f t="array" ref="M396">IF($A396="","",IFERROR(INDEX('Référenciel tailles de bague'!$E:$E,SMALL(IF('Référenciel tailles de bague'!$B:$B=$A396,ROW('Référenciel tailles de bague'!$B:$B)),3)),""))</f>
        <v/>
      </c>
      <c r="N396" s="9" t="str">
        <f t="array" ref="N396">IF($A396="","",IFERROR(INDEX('Référenciel tailles de bague'!$E:$E,SMALL(IF('Référenciel tailles de bague'!$B:$B=$A396,ROW('Référenciel tailles de bague'!$B:$B)),4)),""))</f>
        <v/>
      </c>
      <c r="O396" s="9" t="str">
        <f t="shared" si="6"/>
        <v/>
      </c>
    </row>
    <row r="397" spans="3:15" x14ac:dyDescent="0.25">
      <c r="C397" s="16" t="str">
        <f>IF(OR(A397="",AND(COUNTIF(K397:N397,B397)=0,K397&lt;&gt;"")),"",IFERROR(VLOOKUP(I397,'Caractéristique types de bagues'!A:B,2,FALSE),""))</f>
        <v/>
      </c>
      <c r="D397" s="16" t="str">
        <f>IF(OR(A397="",AND(COUNTIF(K397:N397,B397)=0,K397&lt;&gt;"")),"",IFERROR(VLOOKUP(I397,'Caractéristique types de bagues'!A:G,7,FALSE),""))</f>
        <v/>
      </c>
      <c r="E397" s="16" t="str">
        <f>IF(OR(A397="",AND(COUNTIF(K397:N397,B397)=0,K397&lt;&gt;"")),"",IFERROR(VLOOKUP(O397,'Référenciel tailles de bague'!F:H,3,FALSE),""))</f>
        <v/>
      </c>
      <c r="F397" s="1" t="str">
        <f>IF(A397="","",IFERROR(VLOOKUP(A397,'Référenciel tailles de bague'!B:C,2,FALSE),"!! code espèce inconnu !!"))</f>
        <v/>
      </c>
      <c r="I397" s="13" t="str">
        <f>IF(A397="","",IF(AND(COUNTIF(K397:N397,B397)=0,K397&lt;&gt;""),"!! Préciser une catégorie parmi :",IFERROR(VLOOKUP(O397,'Référenciel tailles de bague'!F:G,2,FALSE),"")))</f>
        <v/>
      </c>
      <c r="J397" s="14" t="str">
        <f>IF(AND(COUNTIF(K397:N397,B397)=0,K397&lt;&gt;""),CONCATENATE("   ",K397,"     ",L397,"     ",M397,"     ",N397),IFERROR(IF(VLOOKUP(O397,'Référenciel tailles de bague'!F:I,4,FALSE)=0,"",VLOOKUP(O397,'Référenciel tailles de bague'!F:I,4,FALSE)),""))</f>
        <v/>
      </c>
      <c r="K397" s="9" t="str">
        <f>IF($A397="","",IFERROR(IF(VLOOKUP(A397,'Référenciel tailles de bague'!B:E,4,FALSE)=0,"",VLOOKUP(A397,'Référenciel tailles de bague'!B:E,4,FALSE)),""))</f>
        <v/>
      </c>
      <c r="L397" s="9" t="str">
        <f t="array" ref="L397">IF($A397="","",IFERROR(INDEX('Référenciel tailles de bague'!$E:$E,SMALL(IF('Référenciel tailles de bague'!$B:$B=$A397,ROW('Référenciel tailles de bague'!$B:$B)),2)),""))</f>
        <v/>
      </c>
      <c r="M397" s="9" t="str">
        <f t="array" ref="M397">IF($A397="","",IFERROR(INDEX('Référenciel tailles de bague'!$E:$E,SMALL(IF('Référenciel tailles de bague'!$B:$B=$A397,ROW('Référenciel tailles de bague'!$B:$B)),3)),""))</f>
        <v/>
      </c>
      <c r="N397" s="9" t="str">
        <f t="array" ref="N397">IF($A397="","",IFERROR(INDEX('Référenciel tailles de bague'!$E:$E,SMALL(IF('Référenciel tailles de bague'!$B:$B=$A397,ROW('Référenciel tailles de bague'!$B:$B)),4)),""))</f>
        <v/>
      </c>
      <c r="O397" s="9" t="str">
        <f t="shared" si="6"/>
        <v/>
      </c>
    </row>
    <row r="398" spans="3:15" x14ac:dyDescent="0.25">
      <c r="C398" s="16" t="str">
        <f>IF(OR(A398="",AND(COUNTIF(K398:N398,B398)=0,K398&lt;&gt;"")),"",IFERROR(VLOOKUP(I398,'Caractéristique types de bagues'!A:B,2,FALSE),""))</f>
        <v/>
      </c>
      <c r="D398" s="16" t="str">
        <f>IF(OR(A398="",AND(COUNTIF(K398:N398,B398)=0,K398&lt;&gt;"")),"",IFERROR(VLOOKUP(I398,'Caractéristique types de bagues'!A:G,7,FALSE),""))</f>
        <v/>
      </c>
      <c r="E398" s="16" t="str">
        <f>IF(OR(A398="",AND(COUNTIF(K398:N398,B398)=0,K398&lt;&gt;"")),"",IFERROR(VLOOKUP(O398,'Référenciel tailles de bague'!F:H,3,FALSE),""))</f>
        <v/>
      </c>
      <c r="F398" s="1" t="str">
        <f>IF(A398="","",IFERROR(VLOOKUP(A398,'Référenciel tailles de bague'!B:C,2,FALSE),"!! code espèce inconnu !!"))</f>
        <v/>
      </c>
      <c r="I398" s="13" t="str">
        <f>IF(A398="","",IF(AND(COUNTIF(K398:N398,B398)=0,K398&lt;&gt;""),"!! Préciser une catégorie parmi :",IFERROR(VLOOKUP(O398,'Référenciel tailles de bague'!F:G,2,FALSE),"")))</f>
        <v/>
      </c>
      <c r="J398" s="14" t="str">
        <f>IF(AND(COUNTIF(K398:N398,B398)=0,K398&lt;&gt;""),CONCATENATE("   ",K398,"     ",L398,"     ",M398,"     ",N398),IFERROR(IF(VLOOKUP(O398,'Référenciel tailles de bague'!F:I,4,FALSE)=0,"",VLOOKUP(O398,'Référenciel tailles de bague'!F:I,4,FALSE)),""))</f>
        <v/>
      </c>
      <c r="K398" s="9" t="str">
        <f>IF($A398="","",IFERROR(IF(VLOOKUP(A398,'Référenciel tailles de bague'!B:E,4,FALSE)=0,"",VLOOKUP(A398,'Référenciel tailles de bague'!B:E,4,FALSE)),""))</f>
        <v/>
      </c>
      <c r="L398" s="9" t="str">
        <f t="array" ref="L398">IF($A398="","",IFERROR(INDEX('Référenciel tailles de bague'!$E:$E,SMALL(IF('Référenciel tailles de bague'!$B:$B=$A398,ROW('Référenciel tailles de bague'!$B:$B)),2)),""))</f>
        <v/>
      </c>
      <c r="M398" s="9" t="str">
        <f t="array" ref="M398">IF($A398="","",IFERROR(INDEX('Référenciel tailles de bague'!$E:$E,SMALL(IF('Référenciel tailles de bague'!$B:$B=$A398,ROW('Référenciel tailles de bague'!$B:$B)),3)),""))</f>
        <v/>
      </c>
      <c r="N398" s="9" t="str">
        <f t="array" ref="N398">IF($A398="","",IFERROR(INDEX('Référenciel tailles de bague'!$E:$E,SMALL(IF('Référenciel tailles de bague'!$B:$B=$A398,ROW('Référenciel tailles de bague'!$B:$B)),4)),""))</f>
        <v/>
      </c>
      <c r="O398" s="9" t="str">
        <f t="shared" si="6"/>
        <v/>
      </c>
    </row>
    <row r="399" spans="3:15" x14ac:dyDescent="0.25">
      <c r="C399" s="16" t="str">
        <f>IF(OR(A399="",AND(COUNTIF(K399:N399,B399)=0,K399&lt;&gt;"")),"",IFERROR(VLOOKUP(I399,'Caractéristique types de bagues'!A:B,2,FALSE),""))</f>
        <v/>
      </c>
      <c r="D399" s="16" t="str">
        <f>IF(OR(A399="",AND(COUNTIF(K399:N399,B399)=0,K399&lt;&gt;"")),"",IFERROR(VLOOKUP(I399,'Caractéristique types de bagues'!A:G,7,FALSE),""))</f>
        <v/>
      </c>
      <c r="E399" s="16" t="str">
        <f>IF(OR(A399="",AND(COUNTIF(K399:N399,B399)=0,K399&lt;&gt;"")),"",IFERROR(VLOOKUP(O399,'Référenciel tailles de bague'!F:H,3,FALSE),""))</f>
        <v/>
      </c>
      <c r="F399" s="1" t="str">
        <f>IF(A399="","",IFERROR(VLOOKUP(A399,'Référenciel tailles de bague'!B:C,2,FALSE),"!! code espèce inconnu !!"))</f>
        <v/>
      </c>
      <c r="I399" s="13" t="str">
        <f>IF(A399="","",IF(AND(COUNTIF(K399:N399,B399)=0,K399&lt;&gt;""),"!! Préciser une catégorie parmi :",IFERROR(VLOOKUP(O399,'Référenciel tailles de bague'!F:G,2,FALSE),"")))</f>
        <v/>
      </c>
      <c r="J399" s="14" t="str">
        <f>IF(AND(COUNTIF(K399:N399,B399)=0,K399&lt;&gt;""),CONCATENATE("   ",K399,"     ",L399,"     ",M399,"     ",N399),IFERROR(IF(VLOOKUP(O399,'Référenciel tailles de bague'!F:I,4,FALSE)=0,"",VLOOKUP(O399,'Référenciel tailles de bague'!F:I,4,FALSE)),""))</f>
        <v/>
      </c>
      <c r="K399" s="9" t="str">
        <f>IF($A399="","",IFERROR(IF(VLOOKUP(A399,'Référenciel tailles de bague'!B:E,4,FALSE)=0,"",VLOOKUP(A399,'Référenciel tailles de bague'!B:E,4,FALSE)),""))</f>
        <v/>
      </c>
      <c r="L399" s="9" t="str">
        <f t="array" ref="L399">IF($A399="","",IFERROR(INDEX('Référenciel tailles de bague'!$E:$E,SMALL(IF('Référenciel tailles de bague'!$B:$B=$A399,ROW('Référenciel tailles de bague'!$B:$B)),2)),""))</f>
        <v/>
      </c>
      <c r="M399" s="9" t="str">
        <f t="array" ref="M399">IF($A399="","",IFERROR(INDEX('Référenciel tailles de bague'!$E:$E,SMALL(IF('Référenciel tailles de bague'!$B:$B=$A399,ROW('Référenciel tailles de bague'!$B:$B)),3)),""))</f>
        <v/>
      </c>
      <c r="N399" s="9" t="str">
        <f t="array" ref="N399">IF($A399="","",IFERROR(INDEX('Référenciel tailles de bague'!$E:$E,SMALL(IF('Référenciel tailles de bague'!$B:$B=$A399,ROW('Référenciel tailles de bague'!$B:$B)),4)),""))</f>
        <v/>
      </c>
      <c r="O399" s="9" t="str">
        <f t="shared" si="6"/>
        <v/>
      </c>
    </row>
    <row r="400" spans="3:15" x14ac:dyDescent="0.25">
      <c r="C400" s="16" t="str">
        <f>IF(OR(A400="",AND(COUNTIF(K400:N400,B400)=0,K400&lt;&gt;"")),"",IFERROR(VLOOKUP(I400,'Caractéristique types de bagues'!A:B,2,FALSE),""))</f>
        <v/>
      </c>
      <c r="D400" s="16" t="str">
        <f>IF(OR(A400="",AND(COUNTIF(K400:N400,B400)=0,K400&lt;&gt;"")),"",IFERROR(VLOOKUP(I400,'Caractéristique types de bagues'!A:G,7,FALSE),""))</f>
        <v/>
      </c>
      <c r="E400" s="16" t="str">
        <f>IF(OR(A400="",AND(COUNTIF(K400:N400,B400)=0,K400&lt;&gt;"")),"",IFERROR(VLOOKUP(O400,'Référenciel tailles de bague'!F:H,3,FALSE),""))</f>
        <v/>
      </c>
      <c r="F400" s="1" t="str">
        <f>IF(A400="","",IFERROR(VLOOKUP(A400,'Référenciel tailles de bague'!B:C,2,FALSE),"!! code espèce inconnu !!"))</f>
        <v/>
      </c>
      <c r="I400" s="13" t="str">
        <f>IF(A400="","",IF(AND(COUNTIF(K400:N400,B400)=0,K400&lt;&gt;""),"!! Préciser une catégorie parmi :",IFERROR(VLOOKUP(O400,'Référenciel tailles de bague'!F:G,2,FALSE),"")))</f>
        <v/>
      </c>
      <c r="J400" s="14" t="str">
        <f>IF(AND(COUNTIF(K400:N400,B400)=0,K400&lt;&gt;""),CONCATENATE("   ",K400,"     ",L400,"     ",M400,"     ",N400),IFERROR(IF(VLOOKUP(O400,'Référenciel tailles de bague'!F:I,4,FALSE)=0,"",VLOOKUP(O400,'Référenciel tailles de bague'!F:I,4,FALSE)),""))</f>
        <v/>
      </c>
      <c r="K400" s="9" t="str">
        <f>IF($A400="","",IFERROR(IF(VLOOKUP(A400,'Référenciel tailles de bague'!B:E,4,FALSE)=0,"",VLOOKUP(A400,'Référenciel tailles de bague'!B:E,4,FALSE)),""))</f>
        <v/>
      </c>
      <c r="L400" s="9" t="str">
        <f t="array" ref="L400">IF($A400="","",IFERROR(INDEX('Référenciel tailles de bague'!$E:$E,SMALL(IF('Référenciel tailles de bague'!$B:$B=$A400,ROW('Référenciel tailles de bague'!$B:$B)),2)),""))</f>
        <v/>
      </c>
      <c r="M400" s="9" t="str">
        <f t="array" ref="M400">IF($A400="","",IFERROR(INDEX('Référenciel tailles de bague'!$E:$E,SMALL(IF('Référenciel tailles de bague'!$B:$B=$A400,ROW('Référenciel tailles de bague'!$B:$B)),3)),""))</f>
        <v/>
      </c>
      <c r="N400" s="9" t="str">
        <f t="array" ref="N400">IF($A400="","",IFERROR(INDEX('Référenciel tailles de bague'!$E:$E,SMALL(IF('Référenciel tailles de bague'!$B:$B=$A400,ROW('Référenciel tailles de bague'!$B:$B)),4)),""))</f>
        <v/>
      </c>
      <c r="O400" s="9" t="str">
        <f t="shared" si="6"/>
        <v/>
      </c>
    </row>
    <row r="401" spans="3:15" x14ac:dyDescent="0.25">
      <c r="C401" s="16" t="str">
        <f>IF(OR(A401="",AND(COUNTIF(K401:N401,B401)=0,K401&lt;&gt;"")),"",IFERROR(VLOOKUP(I401,'Caractéristique types de bagues'!A:B,2,FALSE),""))</f>
        <v/>
      </c>
      <c r="D401" s="16" t="str">
        <f>IF(OR(A401="",AND(COUNTIF(K401:N401,B401)=0,K401&lt;&gt;"")),"",IFERROR(VLOOKUP(I401,'Caractéristique types de bagues'!A:G,7,FALSE),""))</f>
        <v/>
      </c>
      <c r="E401" s="16" t="str">
        <f>IF(OR(A401="",AND(COUNTIF(K401:N401,B401)=0,K401&lt;&gt;"")),"",IFERROR(VLOOKUP(O401,'Référenciel tailles de bague'!F:H,3,FALSE),""))</f>
        <v/>
      </c>
      <c r="F401" s="1" t="str">
        <f>IF(A401="","",IFERROR(VLOOKUP(A401,'Référenciel tailles de bague'!B:C,2,FALSE),"!! code espèce inconnu !!"))</f>
        <v/>
      </c>
      <c r="I401" s="13" t="str">
        <f>IF(A401="","",IF(AND(COUNTIF(K401:N401,B401)=0,K401&lt;&gt;""),"!! Préciser une catégorie parmi :",IFERROR(VLOOKUP(O401,'Référenciel tailles de bague'!F:G,2,FALSE),"")))</f>
        <v/>
      </c>
      <c r="J401" s="14" t="str">
        <f>IF(AND(COUNTIF(K401:N401,B401)=0,K401&lt;&gt;""),CONCATENATE("   ",K401,"     ",L401,"     ",M401,"     ",N401),IFERROR(IF(VLOOKUP(O401,'Référenciel tailles de bague'!F:I,4,FALSE)=0,"",VLOOKUP(O401,'Référenciel tailles de bague'!F:I,4,FALSE)),""))</f>
        <v/>
      </c>
      <c r="K401" s="9" t="str">
        <f>IF($A401="","",IFERROR(IF(VLOOKUP(A401,'Référenciel tailles de bague'!B:E,4,FALSE)=0,"",VLOOKUP(A401,'Référenciel tailles de bague'!B:E,4,FALSE)),""))</f>
        <v/>
      </c>
      <c r="L401" s="9" t="str">
        <f t="array" ref="L401">IF($A401="","",IFERROR(INDEX('Référenciel tailles de bague'!$E:$E,SMALL(IF('Référenciel tailles de bague'!$B:$B=$A401,ROW('Référenciel tailles de bague'!$B:$B)),2)),""))</f>
        <v/>
      </c>
      <c r="M401" s="9" t="str">
        <f t="array" ref="M401">IF($A401="","",IFERROR(INDEX('Référenciel tailles de bague'!$E:$E,SMALL(IF('Référenciel tailles de bague'!$B:$B=$A401,ROW('Référenciel tailles de bague'!$B:$B)),3)),""))</f>
        <v/>
      </c>
      <c r="N401" s="9" t="str">
        <f t="array" ref="N401">IF($A401="","",IFERROR(INDEX('Référenciel tailles de bague'!$E:$E,SMALL(IF('Référenciel tailles de bague'!$B:$B=$A401,ROW('Référenciel tailles de bague'!$B:$B)),4)),""))</f>
        <v/>
      </c>
      <c r="O401" s="9" t="str">
        <f t="shared" si="6"/>
        <v/>
      </c>
    </row>
    <row r="402" spans="3:15" x14ac:dyDescent="0.25">
      <c r="C402" s="16" t="str">
        <f>IF(OR(A402="",AND(COUNTIF(K402:N402,B402)=0,K402&lt;&gt;"")),"",IFERROR(VLOOKUP(I402,'Caractéristique types de bagues'!A:B,2,FALSE),""))</f>
        <v/>
      </c>
      <c r="D402" s="16" t="str">
        <f>IF(OR(A402="",AND(COUNTIF(K402:N402,B402)=0,K402&lt;&gt;"")),"",IFERROR(VLOOKUP(I402,'Caractéristique types de bagues'!A:G,7,FALSE),""))</f>
        <v/>
      </c>
      <c r="E402" s="16" t="str">
        <f>IF(OR(A402="",AND(COUNTIF(K402:N402,B402)=0,K402&lt;&gt;"")),"",IFERROR(VLOOKUP(O402,'Référenciel tailles de bague'!F:H,3,FALSE),""))</f>
        <v/>
      </c>
      <c r="F402" s="1" t="str">
        <f>IF(A402="","",IFERROR(VLOOKUP(A402,'Référenciel tailles de bague'!B:C,2,FALSE),"!! code espèce inconnu !!"))</f>
        <v/>
      </c>
      <c r="I402" s="13" t="str">
        <f>IF(A402="","",IF(AND(COUNTIF(K402:N402,B402)=0,K402&lt;&gt;""),"!! Préciser une catégorie parmi :",IFERROR(VLOOKUP(O402,'Référenciel tailles de bague'!F:G,2,FALSE),"")))</f>
        <v/>
      </c>
      <c r="J402" s="14" t="str">
        <f>IF(AND(COUNTIF(K402:N402,B402)=0,K402&lt;&gt;""),CONCATENATE("   ",K402,"     ",L402,"     ",M402,"     ",N402),IFERROR(IF(VLOOKUP(O402,'Référenciel tailles de bague'!F:I,4,FALSE)=0,"",VLOOKUP(O402,'Référenciel tailles de bague'!F:I,4,FALSE)),""))</f>
        <v/>
      </c>
      <c r="K402" s="9" t="str">
        <f>IF($A402="","",IFERROR(IF(VLOOKUP(A402,'Référenciel tailles de bague'!B:E,4,FALSE)=0,"",VLOOKUP(A402,'Référenciel tailles de bague'!B:E,4,FALSE)),""))</f>
        <v/>
      </c>
      <c r="L402" s="9" t="str">
        <f t="array" ref="L402">IF($A402="","",IFERROR(INDEX('Référenciel tailles de bague'!$E:$E,SMALL(IF('Référenciel tailles de bague'!$B:$B=$A402,ROW('Référenciel tailles de bague'!$B:$B)),2)),""))</f>
        <v/>
      </c>
      <c r="M402" s="9" t="str">
        <f t="array" ref="M402">IF($A402="","",IFERROR(INDEX('Référenciel tailles de bague'!$E:$E,SMALL(IF('Référenciel tailles de bague'!$B:$B=$A402,ROW('Référenciel tailles de bague'!$B:$B)),3)),""))</f>
        <v/>
      </c>
      <c r="N402" s="9" t="str">
        <f t="array" ref="N402">IF($A402="","",IFERROR(INDEX('Référenciel tailles de bague'!$E:$E,SMALL(IF('Référenciel tailles de bague'!$B:$B=$A402,ROW('Référenciel tailles de bague'!$B:$B)),4)),""))</f>
        <v/>
      </c>
      <c r="O402" s="9" t="str">
        <f t="shared" si="6"/>
        <v/>
      </c>
    </row>
    <row r="403" spans="3:15" x14ac:dyDescent="0.25">
      <c r="C403" s="16" t="str">
        <f>IF(OR(A403="",AND(COUNTIF(K403:N403,B403)=0,K403&lt;&gt;"")),"",IFERROR(VLOOKUP(I403,'Caractéristique types de bagues'!A:B,2,FALSE),""))</f>
        <v/>
      </c>
      <c r="D403" s="16" t="str">
        <f>IF(OR(A403="",AND(COUNTIF(K403:N403,B403)=0,K403&lt;&gt;"")),"",IFERROR(VLOOKUP(I403,'Caractéristique types de bagues'!A:G,7,FALSE),""))</f>
        <v/>
      </c>
      <c r="E403" s="16" t="str">
        <f>IF(OR(A403="",AND(COUNTIF(K403:N403,B403)=0,K403&lt;&gt;"")),"",IFERROR(VLOOKUP(O403,'Référenciel tailles de bague'!F:H,3,FALSE),""))</f>
        <v/>
      </c>
      <c r="F403" s="1" t="str">
        <f>IF(A403="","",IFERROR(VLOOKUP(A403,'Référenciel tailles de bague'!B:C,2,FALSE),"!! code espèce inconnu !!"))</f>
        <v/>
      </c>
      <c r="I403" s="13" t="str">
        <f>IF(A403="","",IF(AND(COUNTIF(K403:N403,B403)=0,K403&lt;&gt;""),"!! Préciser une catégorie parmi :",IFERROR(VLOOKUP(O403,'Référenciel tailles de bague'!F:G,2,FALSE),"")))</f>
        <v/>
      </c>
      <c r="J403" s="14" t="str">
        <f>IF(AND(COUNTIF(K403:N403,B403)=0,K403&lt;&gt;""),CONCATENATE("   ",K403,"     ",L403,"     ",M403,"     ",N403),IFERROR(IF(VLOOKUP(O403,'Référenciel tailles de bague'!F:I,4,FALSE)=0,"",VLOOKUP(O403,'Référenciel tailles de bague'!F:I,4,FALSE)),""))</f>
        <v/>
      </c>
      <c r="K403" s="9" t="str">
        <f>IF($A403="","",IFERROR(IF(VLOOKUP(A403,'Référenciel tailles de bague'!B:E,4,FALSE)=0,"",VLOOKUP(A403,'Référenciel tailles de bague'!B:E,4,FALSE)),""))</f>
        <v/>
      </c>
      <c r="L403" s="9" t="str">
        <f t="array" ref="L403">IF($A403="","",IFERROR(INDEX('Référenciel tailles de bague'!$E:$E,SMALL(IF('Référenciel tailles de bague'!$B:$B=$A403,ROW('Référenciel tailles de bague'!$B:$B)),2)),""))</f>
        <v/>
      </c>
      <c r="M403" s="9" t="str">
        <f t="array" ref="M403">IF($A403="","",IFERROR(INDEX('Référenciel tailles de bague'!$E:$E,SMALL(IF('Référenciel tailles de bague'!$B:$B=$A403,ROW('Référenciel tailles de bague'!$B:$B)),3)),""))</f>
        <v/>
      </c>
      <c r="N403" s="9" t="str">
        <f t="array" ref="N403">IF($A403="","",IFERROR(INDEX('Référenciel tailles de bague'!$E:$E,SMALL(IF('Référenciel tailles de bague'!$B:$B=$A403,ROW('Référenciel tailles de bague'!$B:$B)),4)),""))</f>
        <v/>
      </c>
      <c r="O403" s="9" t="str">
        <f t="shared" si="6"/>
        <v/>
      </c>
    </row>
    <row r="404" spans="3:15" x14ac:dyDescent="0.25">
      <c r="C404" s="16" t="str">
        <f>IF(OR(A404="",AND(COUNTIF(K404:N404,B404)=0,K404&lt;&gt;"")),"",IFERROR(VLOOKUP(I404,'Caractéristique types de bagues'!A:B,2,FALSE),""))</f>
        <v/>
      </c>
      <c r="D404" s="16" t="str">
        <f>IF(OR(A404="",AND(COUNTIF(K404:N404,B404)=0,K404&lt;&gt;"")),"",IFERROR(VLOOKUP(I404,'Caractéristique types de bagues'!A:G,7,FALSE),""))</f>
        <v/>
      </c>
      <c r="E404" s="16" t="str">
        <f>IF(OR(A404="",AND(COUNTIF(K404:N404,B404)=0,K404&lt;&gt;"")),"",IFERROR(VLOOKUP(O404,'Référenciel tailles de bague'!F:H,3,FALSE),""))</f>
        <v/>
      </c>
      <c r="F404" s="1" t="str">
        <f>IF(A404="","",IFERROR(VLOOKUP(A404,'Référenciel tailles de bague'!B:C,2,FALSE),"!! code espèce inconnu !!"))</f>
        <v/>
      </c>
      <c r="I404" s="13" t="str">
        <f>IF(A404="","",IF(AND(COUNTIF(K404:N404,B404)=0,K404&lt;&gt;""),"!! Préciser une catégorie parmi :",IFERROR(VLOOKUP(O404,'Référenciel tailles de bague'!F:G,2,FALSE),"")))</f>
        <v/>
      </c>
      <c r="J404" s="14" t="str">
        <f>IF(AND(COUNTIF(K404:N404,B404)=0,K404&lt;&gt;""),CONCATENATE("   ",K404,"     ",L404,"     ",M404,"     ",N404),IFERROR(IF(VLOOKUP(O404,'Référenciel tailles de bague'!F:I,4,FALSE)=0,"",VLOOKUP(O404,'Référenciel tailles de bague'!F:I,4,FALSE)),""))</f>
        <v/>
      </c>
      <c r="K404" s="9" t="str">
        <f>IF($A404="","",IFERROR(IF(VLOOKUP(A404,'Référenciel tailles de bague'!B:E,4,FALSE)=0,"",VLOOKUP(A404,'Référenciel tailles de bague'!B:E,4,FALSE)),""))</f>
        <v/>
      </c>
      <c r="L404" s="9" t="str">
        <f t="array" ref="L404">IF($A404="","",IFERROR(INDEX('Référenciel tailles de bague'!$E:$E,SMALL(IF('Référenciel tailles de bague'!$B:$B=$A404,ROW('Référenciel tailles de bague'!$B:$B)),2)),""))</f>
        <v/>
      </c>
      <c r="M404" s="9" t="str">
        <f t="array" ref="M404">IF($A404="","",IFERROR(INDEX('Référenciel tailles de bague'!$E:$E,SMALL(IF('Référenciel tailles de bague'!$B:$B=$A404,ROW('Référenciel tailles de bague'!$B:$B)),3)),""))</f>
        <v/>
      </c>
      <c r="N404" s="9" t="str">
        <f t="array" ref="N404">IF($A404="","",IFERROR(INDEX('Référenciel tailles de bague'!$E:$E,SMALL(IF('Référenciel tailles de bague'!$B:$B=$A404,ROW('Référenciel tailles de bague'!$B:$B)),4)),""))</f>
        <v/>
      </c>
      <c r="O404" s="9" t="str">
        <f t="shared" si="6"/>
        <v/>
      </c>
    </row>
    <row r="405" spans="3:15" x14ac:dyDescent="0.25">
      <c r="C405" s="16" t="str">
        <f>IF(OR(A405="",AND(COUNTIF(K405:N405,B405)=0,K405&lt;&gt;"")),"",IFERROR(VLOOKUP(I405,'Caractéristique types de bagues'!A:B,2,FALSE),""))</f>
        <v/>
      </c>
      <c r="D405" s="16" t="str">
        <f>IF(OR(A405="",AND(COUNTIF(K405:N405,B405)=0,K405&lt;&gt;"")),"",IFERROR(VLOOKUP(I405,'Caractéristique types de bagues'!A:G,7,FALSE),""))</f>
        <v/>
      </c>
      <c r="E405" s="16" t="str">
        <f>IF(OR(A405="",AND(COUNTIF(K405:N405,B405)=0,K405&lt;&gt;"")),"",IFERROR(VLOOKUP(O405,'Référenciel tailles de bague'!F:H,3,FALSE),""))</f>
        <v/>
      </c>
      <c r="F405" s="1" t="str">
        <f>IF(A405="","",IFERROR(VLOOKUP(A405,'Référenciel tailles de bague'!B:C,2,FALSE),"!! code espèce inconnu !!"))</f>
        <v/>
      </c>
      <c r="I405" s="13" t="str">
        <f>IF(A405="","",IF(AND(COUNTIF(K405:N405,B405)=0,K405&lt;&gt;""),"!! Préciser une catégorie parmi :",IFERROR(VLOOKUP(O405,'Référenciel tailles de bague'!F:G,2,FALSE),"")))</f>
        <v/>
      </c>
      <c r="J405" s="14" t="str">
        <f>IF(AND(COUNTIF(K405:N405,B405)=0,K405&lt;&gt;""),CONCATENATE("   ",K405,"     ",L405,"     ",M405,"     ",N405),IFERROR(IF(VLOOKUP(O405,'Référenciel tailles de bague'!F:I,4,FALSE)=0,"",VLOOKUP(O405,'Référenciel tailles de bague'!F:I,4,FALSE)),""))</f>
        <v/>
      </c>
      <c r="K405" s="9" t="str">
        <f>IF($A405="","",IFERROR(IF(VLOOKUP(A405,'Référenciel tailles de bague'!B:E,4,FALSE)=0,"",VLOOKUP(A405,'Référenciel tailles de bague'!B:E,4,FALSE)),""))</f>
        <v/>
      </c>
      <c r="L405" s="9" t="str">
        <f t="array" ref="L405">IF($A405="","",IFERROR(INDEX('Référenciel tailles de bague'!$E:$E,SMALL(IF('Référenciel tailles de bague'!$B:$B=$A405,ROW('Référenciel tailles de bague'!$B:$B)),2)),""))</f>
        <v/>
      </c>
      <c r="M405" s="9" t="str">
        <f t="array" ref="M405">IF($A405="","",IFERROR(INDEX('Référenciel tailles de bague'!$E:$E,SMALL(IF('Référenciel tailles de bague'!$B:$B=$A405,ROW('Référenciel tailles de bague'!$B:$B)),3)),""))</f>
        <v/>
      </c>
      <c r="N405" s="9" t="str">
        <f t="array" ref="N405">IF($A405="","",IFERROR(INDEX('Référenciel tailles de bague'!$E:$E,SMALL(IF('Référenciel tailles de bague'!$B:$B=$A405,ROW('Référenciel tailles de bague'!$B:$B)),4)),""))</f>
        <v/>
      </c>
      <c r="O405" s="9" t="str">
        <f t="shared" si="6"/>
        <v/>
      </c>
    </row>
    <row r="406" spans="3:15" x14ac:dyDescent="0.25">
      <c r="C406" s="16" t="str">
        <f>IF(OR(A406="",AND(COUNTIF(K406:N406,B406)=0,K406&lt;&gt;"")),"",IFERROR(VLOOKUP(I406,'Caractéristique types de bagues'!A:B,2,FALSE),""))</f>
        <v/>
      </c>
      <c r="D406" s="16" t="str">
        <f>IF(OR(A406="",AND(COUNTIF(K406:N406,B406)=0,K406&lt;&gt;"")),"",IFERROR(VLOOKUP(I406,'Caractéristique types de bagues'!A:G,7,FALSE),""))</f>
        <v/>
      </c>
      <c r="E406" s="16" t="str">
        <f>IF(OR(A406="",AND(COUNTIF(K406:N406,B406)=0,K406&lt;&gt;"")),"",IFERROR(VLOOKUP(O406,'Référenciel tailles de bague'!F:H,3,FALSE),""))</f>
        <v/>
      </c>
      <c r="F406" s="1" t="str">
        <f>IF(A406="","",IFERROR(VLOOKUP(A406,'Référenciel tailles de bague'!B:C,2,FALSE),"!! code espèce inconnu !!"))</f>
        <v/>
      </c>
      <c r="I406" s="13" t="str">
        <f>IF(A406="","",IF(AND(COUNTIF(K406:N406,B406)=0,K406&lt;&gt;""),"!! Préciser une catégorie parmi :",IFERROR(VLOOKUP(O406,'Référenciel tailles de bague'!F:G,2,FALSE),"")))</f>
        <v/>
      </c>
      <c r="J406" s="14" t="str">
        <f>IF(AND(COUNTIF(K406:N406,B406)=0,K406&lt;&gt;""),CONCATENATE("   ",K406,"     ",L406,"     ",M406,"     ",N406),IFERROR(IF(VLOOKUP(O406,'Référenciel tailles de bague'!F:I,4,FALSE)=0,"",VLOOKUP(O406,'Référenciel tailles de bague'!F:I,4,FALSE)),""))</f>
        <v/>
      </c>
      <c r="K406" s="9" t="str">
        <f>IF($A406="","",IFERROR(IF(VLOOKUP(A406,'Référenciel tailles de bague'!B:E,4,FALSE)=0,"",VLOOKUP(A406,'Référenciel tailles de bague'!B:E,4,FALSE)),""))</f>
        <v/>
      </c>
      <c r="L406" s="9" t="str">
        <f t="array" ref="L406">IF($A406="","",IFERROR(INDEX('Référenciel tailles de bague'!$E:$E,SMALL(IF('Référenciel tailles de bague'!$B:$B=$A406,ROW('Référenciel tailles de bague'!$B:$B)),2)),""))</f>
        <v/>
      </c>
      <c r="M406" s="9" t="str">
        <f t="array" ref="M406">IF($A406="","",IFERROR(INDEX('Référenciel tailles de bague'!$E:$E,SMALL(IF('Référenciel tailles de bague'!$B:$B=$A406,ROW('Référenciel tailles de bague'!$B:$B)),3)),""))</f>
        <v/>
      </c>
      <c r="N406" s="9" t="str">
        <f t="array" ref="N406">IF($A406="","",IFERROR(INDEX('Référenciel tailles de bague'!$E:$E,SMALL(IF('Référenciel tailles de bague'!$B:$B=$A406,ROW('Référenciel tailles de bague'!$B:$B)),4)),""))</f>
        <v/>
      </c>
      <c r="O406" s="9" t="str">
        <f t="shared" si="6"/>
        <v/>
      </c>
    </row>
    <row r="407" spans="3:15" x14ac:dyDescent="0.25">
      <c r="C407" s="16" t="str">
        <f>IF(OR(A407="",AND(COUNTIF(K407:N407,B407)=0,K407&lt;&gt;"")),"",IFERROR(VLOOKUP(I407,'Caractéristique types de bagues'!A:B,2,FALSE),""))</f>
        <v/>
      </c>
      <c r="D407" s="16" t="str">
        <f>IF(OR(A407="",AND(COUNTIF(K407:N407,B407)=0,K407&lt;&gt;"")),"",IFERROR(VLOOKUP(I407,'Caractéristique types de bagues'!A:G,7,FALSE),""))</f>
        <v/>
      </c>
      <c r="E407" s="16" t="str">
        <f>IF(OR(A407="",AND(COUNTIF(K407:N407,B407)=0,K407&lt;&gt;"")),"",IFERROR(VLOOKUP(O407,'Référenciel tailles de bague'!F:H,3,FALSE),""))</f>
        <v/>
      </c>
      <c r="F407" s="1" t="str">
        <f>IF(A407="","",IFERROR(VLOOKUP(A407,'Référenciel tailles de bague'!B:C,2,FALSE),"!! code espèce inconnu !!"))</f>
        <v/>
      </c>
      <c r="I407" s="13" t="str">
        <f>IF(A407="","",IF(AND(COUNTIF(K407:N407,B407)=0,K407&lt;&gt;""),"!! Préciser une catégorie parmi :",IFERROR(VLOOKUP(O407,'Référenciel tailles de bague'!F:G,2,FALSE),"")))</f>
        <v/>
      </c>
      <c r="J407" s="14" t="str">
        <f>IF(AND(COUNTIF(K407:N407,B407)=0,K407&lt;&gt;""),CONCATENATE("   ",K407,"     ",L407,"     ",M407,"     ",N407),IFERROR(IF(VLOOKUP(O407,'Référenciel tailles de bague'!F:I,4,FALSE)=0,"",VLOOKUP(O407,'Référenciel tailles de bague'!F:I,4,FALSE)),""))</f>
        <v/>
      </c>
      <c r="K407" s="9" t="str">
        <f>IF($A407="","",IFERROR(IF(VLOOKUP(A407,'Référenciel tailles de bague'!B:E,4,FALSE)=0,"",VLOOKUP(A407,'Référenciel tailles de bague'!B:E,4,FALSE)),""))</f>
        <v/>
      </c>
      <c r="L407" s="9" t="str">
        <f t="array" ref="L407">IF($A407="","",IFERROR(INDEX('Référenciel tailles de bague'!$E:$E,SMALL(IF('Référenciel tailles de bague'!$B:$B=$A407,ROW('Référenciel tailles de bague'!$B:$B)),2)),""))</f>
        <v/>
      </c>
      <c r="M407" s="9" t="str">
        <f t="array" ref="M407">IF($A407="","",IFERROR(INDEX('Référenciel tailles de bague'!$E:$E,SMALL(IF('Référenciel tailles de bague'!$B:$B=$A407,ROW('Référenciel tailles de bague'!$B:$B)),3)),""))</f>
        <v/>
      </c>
      <c r="N407" s="9" t="str">
        <f t="array" ref="N407">IF($A407="","",IFERROR(INDEX('Référenciel tailles de bague'!$E:$E,SMALL(IF('Référenciel tailles de bague'!$B:$B=$A407,ROW('Référenciel tailles de bague'!$B:$B)),4)),""))</f>
        <v/>
      </c>
      <c r="O407" s="9" t="str">
        <f t="shared" si="6"/>
        <v/>
      </c>
    </row>
    <row r="408" spans="3:15" x14ac:dyDescent="0.25">
      <c r="C408" s="16" t="str">
        <f>IF(OR(A408="",AND(COUNTIF(K408:N408,B408)=0,K408&lt;&gt;"")),"",IFERROR(VLOOKUP(I408,'Caractéristique types de bagues'!A:B,2,FALSE),""))</f>
        <v/>
      </c>
      <c r="D408" s="16" t="str">
        <f>IF(OR(A408="",AND(COUNTIF(K408:N408,B408)=0,K408&lt;&gt;"")),"",IFERROR(VLOOKUP(I408,'Caractéristique types de bagues'!A:G,7,FALSE),""))</f>
        <v/>
      </c>
      <c r="E408" s="16" t="str">
        <f>IF(OR(A408="",AND(COUNTIF(K408:N408,B408)=0,K408&lt;&gt;"")),"",IFERROR(VLOOKUP(O408,'Référenciel tailles de bague'!F:H,3,FALSE),""))</f>
        <v/>
      </c>
      <c r="F408" s="1" t="str">
        <f>IF(A408="","",IFERROR(VLOOKUP(A408,'Référenciel tailles de bague'!B:C,2,FALSE),"!! code espèce inconnu !!"))</f>
        <v/>
      </c>
      <c r="I408" s="13" t="str">
        <f>IF(A408="","",IF(AND(COUNTIF(K408:N408,B408)=0,K408&lt;&gt;""),"!! Préciser une catégorie parmi :",IFERROR(VLOOKUP(O408,'Référenciel tailles de bague'!F:G,2,FALSE),"")))</f>
        <v/>
      </c>
      <c r="J408" s="14" t="str">
        <f>IF(AND(COUNTIF(K408:N408,B408)=0,K408&lt;&gt;""),CONCATENATE("   ",K408,"     ",L408,"     ",M408,"     ",N408),IFERROR(IF(VLOOKUP(O408,'Référenciel tailles de bague'!F:I,4,FALSE)=0,"",VLOOKUP(O408,'Référenciel tailles de bague'!F:I,4,FALSE)),""))</f>
        <v/>
      </c>
      <c r="K408" s="9" t="str">
        <f>IF($A408="","",IFERROR(IF(VLOOKUP(A408,'Référenciel tailles de bague'!B:E,4,FALSE)=0,"",VLOOKUP(A408,'Référenciel tailles de bague'!B:E,4,FALSE)),""))</f>
        <v/>
      </c>
      <c r="L408" s="9" t="str">
        <f t="array" ref="L408">IF($A408="","",IFERROR(INDEX('Référenciel tailles de bague'!$E:$E,SMALL(IF('Référenciel tailles de bague'!$B:$B=$A408,ROW('Référenciel tailles de bague'!$B:$B)),2)),""))</f>
        <v/>
      </c>
      <c r="M408" s="9" t="str">
        <f t="array" ref="M408">IF($A408="","",IFERROR(INDEX('Référenciel tailles de bague'!$E:$E,SMALL(IF('Référenciel tailles de bague'!$B:$B=$A408,ROW('Référenciel tailles de bague'!$B:$B)),3)),""))</f>
        <v/>
      </c>
      <c r="N408" s="9" t="str">
        <f t="array" ref="N408">IF($A408="","",IFERROR(INDEX('Référenciel tailles de bague'!$E:$E,SMALL(IF('Référenciel tailles de bague'!$B:$B=$A408,ROW('Référenciel tailles de bague'!$B:$B)),4)),""))</f>
        <v/>
      </c>
      <c r="O408" s="9" t="str">
        <f t="shared" si="6"/>
        <v/>
      </c>
    </row>
    <row r="409" spans="3:15" x14ac:dyDescent="0.25">
      <c r="C409" s="16" t="str">
        <f>IF(OR(A409="",AND(COUNTIF(K409:N409,B409)=0,K409&lt;&gt;"")),"",IFERROR(VLOOKUP(I409,'Caractéristique types de bagues'!A:B,2,FALSE),""))</f>
        <v/>
      </c>
      <c r="D409" s="16" t="str">
        <f>IF(OR(A409="",AND(COUNTIF(K409:N409,B409)=0,K409&lt;&gt;"")),"",IFERROR(VLOOKUP(I409,'Caractéristique types de bagues'!A:G,7,FALSE),""))</f>
        <v/>
      </c>
      <c r="E409" s="16" t="str">
        <f>IF(OR(A409="",AND(COUNTIF(K409:N409,B409)=0,K409&lt;&gt;"")),"",IFERROR(VLOOKUP(O409,'Référenciel tailles de bague'!F:H,3,FALSE),""))</f>
        <v/>
      </c>
      <c r="F409" s="1" t="str">
        <f>IF(A409="","",IFERROR(VLOOKUP(A409,'Référenciel tailles de bague'!B:C,2,FALSE),"!! code espèce inconnu !!"))</f>
        <v/>
      </c>
      <c r="I409" s="13" t="str">
        <f>IF(A409="","",IF(AND(COUNTIF(K409:N409,B409)=0,K409&lt;&gt;""),"!! Préciser une catégorie parmi :",IFERROR(VLOOKUP(O409,'Référenciel tailles de bague'!F:G,2,FALSE),"")))</f>
        <v/>
      </c>
      <c r="J409" s="14" t="str">
        <f>IF(AND(COUNTIF(K409:N409,B409)=0,K409&lt;&gt;""),CONCATENATE("   ",K409,"     ",L409,"     ",M409,"     ",N409),IFERROR(IF(VLOOKUP(O409,'Référenciel tailles de bague'!F:I,4,FALSE)=0,"",VLOOKUP(O409,'Référenciel tailles de bague'!F:I,4,FALSE)),""))</f>
        <v/>
      </c>
      <c r="K409" s="9" t="str">
        <f>IF($A409="","",IFERROR(IF(VLOOKUP(A409,'Référenciel tailles de bague'!B:E,4,FALSE)=0,"",VLOOKUP(A409,'Référenciel tailles de bague'!B:E,4,FALSE)),""))</f>
        <v/>
      </c>
      <c r="L409" s="9" t="str">
        <f t="array" ref="L409">IF($A409="","",IFERROR(INDEX('Référenciel tailles de bague'!$E:$E,SMALL(IF('Référenciel tailles de bague'!$B:$B=$A409,ROW('Référenciel tailles de bague'!$B:$B)),2)),""))</f>
        <v/>
      </c>
      <c r="M409" s="9" t="str">
        <f t="array" ref="M409">IF($A409="","",IFERROR(INDEX('Référenciel tailles de bague'!$E:$E,SMALL(IF('Référenciel tailles de bague'!$B:$B=$A409,ROW('Référenciel tailles de bague'!$B:$B)),3)),""))</f>
        <v/>
      </c>
      <c r="N409" s="9" t="str">
        <f t="array" ref="N409">IF($A409="","",IFERROR(INDEX('Référenciel tailles de bague'!$E:$E,SMALL(IF('Référenciel tailles de bague'!$B:$B=$A409,ROW('Référenciel tailles de bague'!$B:$B)),4)),""))</f>
        <v/>
      </c>
      <c r="O409" s="9" t="str">
        <f t="shared" si="6"/>
        <v/>
      </c>
    </row>
    <row r="410" spans="3:15" x14ac:dyDescent="0.25">
      <c r="C410" s="16" t="str">
        <f>IF(OR(A410="",AND(COUNTIF(K410:N410,B410)=0,K410&lt;&gt;"")),"",IFERROR(VLOOKUP(I410,'Caractéristique types de bagues'!A:B,2,FALSE),""))</f>
        <v/>
      </c>
      <c r="D410" s="16" t="str">
        <f>IF(OR(A410="",AND(COUNTIF(K410:N410,B410)=0,K410&lt;&gt;"")),"",IFERROR(VLOOKUP(I410,'Caractéristique types de bagues'!A:G,7,FALSE),""))</f>
        <v/>
      </c>
      <c r="E410" s="16" t="str">
        <f>IF(OR(A410="",AND(COUNTIF(K410:N410,B410)=0,K410&lt;&gt;"")),"",IFERROR(VLOOKUP(O410,'Référenciel tailles de bague'!F:H,3,FALSE),""))</f>
        <v/>
      </c>
      <c r="F410" s="1" t="str">
        <f>IF(A410="","",IFERROR(VLOOKUP(A410,'Référenciel tailles de bague'!B:C,2,FALSE),"!! code espèce inconnu !!"))</f>
        <v/>
      </c>
      <c r="I410" s="13" t="str">
        <f>IF(A410="","",IF(AND(COUNTIF(K410:N410,B410)=0,K410&lt;&gt;""),"!! Préciser une catégorie parmi :",IFERROR(VLOOKUP(O410,'Référenciel tailles de bague'!F:G,2,FALSE),"")))</f>
        <v/>
      </c>
      <c r="J410" s="14" t="str">
        <f>IF(AND(COUNTIF(K410:N410,B410)=0,K410&lt;&gt;""),CONCATENATE("   ",K410,"     ",L410,"     ",M410,"     ",N410),IFERROR(IF(VLOOKUP(O410,'Référenciel tailles de bague'!F:I,4,FALSE)=0,"",VLOOKUP(O410,'Référenciel tailles de bague'!F:I,4,FALSE)),""))</f>
        <v/>
      </c>
      <c r="K410" s="9" t="str">
        <f>IF($A410="","",IFERROR(IF(VLOOKUP(A410,'Référenciel tailles de bague'!B:E,4,FALSE)=0,"",VLOOKUP(A410,'Référenciel tailles de bague'!B:E,4,FALSE)),""))</f>
        <v/>
      </c>
      <c r="L410" s="9" t="str">
        <f t="array" ref="L410">IF($A410="","",IFERROR(INDEX('Référenciel tailles de bague'!$E:$E,SMALL(IF('Référenciel tailles de bague'!$B:$B=$A410,ROW('Référenciel tailles de bague'!$B:$B)),2)),""))</f>
        <v/>
      </c>
      <c r="M410" s="9" t="str">
        <f t="array" ref="M410">IF($A410="","",IFERROR(INDEX('Référenciel tailles de bague'!$E:$E,SMALL(IF('Référenciel tailles de bague'!$B:$B=$A410,ROW('Référenciel tailles de bague'!$B:$B)),3)),""))</f>
        <v/>
      </c>
      <c r="N410" s="9" t="str">
        <f t="array" ref="N410">IF($A410="","",IFERROR(INDEX('Référenciel tailles de bague'!$E:$E,SMALL(IF('Référenciel tailles de bague'!$B:$B=$A410,ROW('Référenciel tailles de bague'!$B:$B)),4)),""))</f>
        <v/>
      </c>
      <c r="O410" s="9" t="str">
        <f t="shared" si="6"/>
        <v/>
      </c>
    </row>
    <row r="411" spans="3:15" x14ac:dyDescent="0.25">
      <c r="C411" s="16" t="str">
        <f>IF(OR(A411="",AND(COUNTIF(K411:N411,B411)=0,K411&lt;&gt;"")),"",IFERROR(VLOOKUP(I411,'Caractéristique types de bagues'!A:B,2,FALSE),""))</f>
        <v/>
      </c>
      <c r="D411" s="16" t="str">
        <f>IF(OR(A411="",AND(COUNTIF(K411:N411,B411)=0,K411&lt;&gt;"")),"",IFERROR(VLOOKUP(I411,'Caractéristique types de bagues'!A:G,7,FALSE),""))</f>
        <v/>
      </c>
      <c r="E411" s="16" t="str">
        <f>IF(OR(A411="",AND(COUNTIF(K411:N411,B411)=0,K411&lt;&gt;"")),"",IFERROR(VLOOKUP(O411,'Référenciel tailles de bague'!F:H,3,FALSE),""))</f>
        <v/>
      </c>
      <c r="F411" s="1" t="str">
        <f>IF(A411="","",IFERROR(VLOOKUP(A411,'Référenciel tailles de bague'!B:C,2,FALSE),"!! code espèce inconnu !!"))</f>
        <v/>
      </c>
      <c r="I411" s="13" t="str">
        <f>IF(A411="","",IF(AND(COUNTIF(K411:N411,B411)=0,K411&lt;&gt;""),"!! Préciser une catégorie parmi :",IFERROR(VLOOKUP(O411,'Référenciel tailles de bague'!F:G,2,FALSE),"")))</f>
        <v/>
      </c>
      <c r="J411" s="14" t="str">
        <f>IF(AND(COUNTIF(K411:N411,B411)=0,K411&lt;&gt;""),CONCATENATE("   ",K411,"     ",L411,"     ",M411,"     ",N411),IFERROR(IF(VLOOKUP(O411,'Référenciel tailles de bague'!F:I,4,FALSE)=0,"",VLOOKUP(O411,'Référenciel tailles de bague'!F:I,4,FALSE)),""))</f>
        <v/>
      </c>
      <c r="K411" s="9" t="str">
        <f>IF($A411="","",IFERROR(IF(VLOOKUP(A411,'Référenciel tailles de bague'!B:E,4,FALSE)=0,"",VLOOKUP(A411,'Référenciel tailles de bague'!B:E,4,FALSE)),""))</f>
        <v/>
      </c>
      <c r="L411" s="9" t="str">
        <f t="array" ref="L411">IF($A411="","",IFERROR(INDEX('Référenciel tailles de bague'!$E:$E,SMALL(IF('Référenciel tailles de bague'!$B:$B=$A411,ROW('Référenciel tailles de bague'!$B:$B)),2)),""))</f>
        <v/>
      </c>
      <c r="M411" s="9" t="str">
        <f t="array" ref="M411">IF($A411="","",IFERROR(INDEX('Référenciel tailles de bague'!$E:$E,SMALL(IF('Référenciel tailles de bague'!$B:$B=$A411,ROW('Référenciel tailles de bague'!$B:$B)),3)),""))</f>
        <v/>
      </c>
      <c r="N411" s="9" t="str">
        <f t="array" ref="N411">IF($A411="","",IFERROR(INDEX('Référenciel tailles de bague'!$E:$E,SMALL(IF('Référenciel tailles de bague'!$B:$B=$A411,ROW('Référenciel tailles de bague'!$B:$B)),4)),""))</f>
        <v/>
      </c>
      <c r="O411" s="9" t="str">
        <f t="shared" si="6"/>
        <v/>
      </c>
    </row>
    <row r="412" spans="3:15" x14ac:dyDescent="0.25">
      <c r="C412" s="16" t="str">
        <f>IF(OR(A412="",AND(COUNTIF(K412:N412,B412)=0,K412&lt;&gt;"")),"",IFERROR(VLOOKUP(I412,'Caractéristique types de bagues'!A:B,2,FALSE),""))</f>
        <v/>
      </c>
      <c r="D412" s="16" t="str">
        <f>IF(OR(A412="",AND(COUNTIF(K412:N412,B412)=0,K412&lt;&gt;"")),"",IFERROR(VLOOKUP(I412,'Caractéristique types de bagues'!A:G,7,FALSE),""))</f>
        <v/>
      </c>
      <c r="E412" s="16" t="str">
        <f>IF(OR(A412="",AND(COUNTIF(K412:N412,B412)=0,K412&lt;&gt;"")),"",IFERROR(VLOOKUP(O412,'Référenciel tailles de bague'!F:H,3,FALSE),""))</f>
        <v/>
      </c>
      <c r="F412" s="1" t="str">
        <f>IF(A412="","",IFERROR(VLOOKUP(A412,'Référenciel tailles de bague'!B:C,2,FALSE),"!! code espèce inconnu !!"))</f>
        <v/>
      </c>
      <c r="I412" s="13" t="str">
        <f>IF(A412="","",IF(AND(COUNTIF(K412:N412,B412)=0,K412&lt;&gt;""),"!! Préciser une catégorie parmi :",IFERROR(VLOOKUP(O412,'Référenciel tailles de bague'!F:G,2,FALSE),"")))</f>
        <v/>
      </c>
      <c r="J412" s="14" t="str">
        <f>IF(AND(COUNTIF(K412:N412,B412)=0,K412&lt;&gt;""),CONCATENATE("   ",K412,"     ",L412,"     ",M412,"     ",N412),IFERROR(IF(VLOOKUP(O412,'Référenciel tailles de bague'!F:I,4,FALSE)=0,"",VLOOKUP(O412,'Référenciel tailles de bague'!F:I,4,FALSE)),""))</f>
        <v/>
      </c>
      <c r="K412" s="9" t="str">
        <f>IF($A412="","",IFERROR(IF(VLOOKUP(A412,'Référenciel tailles de bague'!B:E,4,FALSE)=0,"",VLOOKUP(A412,'Référenciel tailles de bague'!B:E,4,FALSE)),""))</f>
        <v/>
      </c>
      <c r="L412" s="9" t="str">
        <f t="array" ref="L412">IF($A412="","",IFERROR(INDEX('Référenciel tailles de bague'!$E:$E,SMALL(IF('Référenciel tailles de bague'!$B:$B=$A412,ROW('Référenciel tailles de bague'!$B:$B)),2)),""))</f>
        <v/>
      </c>
      <c r="M412" s="9" t="str">
        <f t="array" ref="M412">IF($A412="","",IFERROR(INDEX('Référenciel tailles de bague'!$E:$E,SMALL(IF('Référenciel tailles de bague'!$B:$B=$A412,ROW('Référenciel tailles de bague'!$B:$B)),3)),""))</f>
        <v/>
      </c>
      <c r="N412" s="9" t="str">
        <f t="array" ref="N412">IF($A412="","",IFERROR(INDEX('Référenciel tailles de bague'!$E:$E,SMALL(IF('Référenciel tailles de bague'!$B:$B=$A412,ROW('Référenciel tailles de bague'!$B:$B)),4)),""))</f>
        <v/>
      </c>
      <c r="O412" s="9" t="str">
        <f t="shared" si="6"/>
        <v/>
      </c>
    </row>
    <row r="413" spans="3:15" x14ac:dyDescent="0.25">
      <c r="C413" s="16" t="str">
        <f>IF(OR(A413="",AND(COUNTIF(K413:N413,B413)=0,K413&lt;&gt;"")),"",IFERROR(VLOOKUP(I413,'Caractéristique types de bagues'!A:B,2,FALSE),""))</f>
        <v/>
      </c>
      <c r="D413" s="16" t="str">
        <f>IF(OR(A413="",AND(COUNTIF(K413:N413,B413)=0,K413&lt;&gt;"")),"",IFERROR(VLOOKUP(I413,'Caractéristique types de bagues'!A:G,7,FALSE),""))</f>
        <v/>
      </c>
      <c r="E413" s="16" t="str">
        <f>IF(OR(A413="",AND(COUNTIF(K413:N413,B413)=0,K413&lt;&gt;"")),"",IFERROR(VLOOKUP(O413,'Référenciel tailles de bague'!F:H,3,FALSE),""))</f>
        <v/>
      </c>
      <c r="F413" s="1" t="str">
        <f>IF(A413="","",IFERROR(VLOOKUP(A413,'Référenciel tailles de bague'!B:C,2,FALSE),"!! code espèce inconnu !!"))</f>
        <v/>
      </c>
      <c r="I413" s="13" t="str">
        <f>IF(A413="","",IF(AND(COUNTIF(K413:N413,B413)=0,K413&lt;&gt;""),"!! Préciser une catégorie parmi :",IFERROR(VLOOKUP(O413,'Référenciel tailles de bague'!F:G,2,FALSE),"")))</f>
        <v/>
      </c>
      <c r="J413" s="14" t="str">
        <f>IF(AND(COUNTIF(K413:N413,B413)=0,K413&lt;&gt;""),CONCATENATE("   ",K413,"     ",L413,"     ",M413,"     ",N413),IFERROR(IF(VLOOKUP(O413,'Référenciel tailles de bague'!F:I,4,FALSE)=0,"",VLOOKUP(O413,'Référenciel tailles de bague'!F:I,4,FALSE)),""))</f>
        <v/>
      </c>
      <c r="K413" s="9" t="str">
        <f>IF($A413="","",IFERROR(IF(VLOOKUP(A413,'Référenciel tailles de bague'!B:E,4,FALSE)=0,"",VLOOKUP(A413,'Référenciel tailles de bague'!B:E,4,FALSE)),""))</f>
        <v/>
      </c>
      <c r="L413" s="9" t="str">
        <f t="array" ref="L413">IF($A413="","",IFERROR(INDEX('Référenciel tailles de bague'!$E:$E,SMALL(IF('Référenciel tailles de bague'!$B:$B=$A413,ROW('Référenciel tailles de bague'!$B:$B)),2)),""))</f>
        <v/>
      </c>
      <c r="M413" s="9" t="str">
        <f t="array" ref="M413">IF($A413="","",IFERROR(INDEX('Référenciel tailles de bague'!$E:$E,SMALL(IF('Référenciel tailles de bague'!$B:$B=$A413,ROW('Référenciel tailles de bague'!$B:$B)),3)),""))</f>
        <v/>
      </c>
      <c r="N413" s="9" t="str">
        <f t="array" ref="N413">IF($A413="","",IFERROR(INDEX('Référenciel tailles de bague'!$E:$E,SMALL(IF('Référenciel tailles de bague'!$B:$B=$A413,ROW('Référenciel tailles de bague'!$B:$B)),4)),""))</f>
        <v/>
      </c>
      <c r="O413" s="9" t="str">
        <f t="shared" si="6"/>
        <v/>
      </c>
    </row>
    <row r="414" spans="3:15" x14ac:dyDescent="0.25">
      <c r="C414" s="16" t="str">
        <f>IF(OR(A414="",AND(COUNTIF(K414:N414,B414)=0,K414&lt;&gt;"")),"",IFERROR(VLOOKUP(I414,'Caractéristique types de bagues'!A:B,2,FALSE),""))</f>
        <v/>
      </c>
      <c r="D414" s="16" t="str">
        <f>IF(OR(A414="",AND(COUNTIF(K414:N414,B414)=0,K414&lt;&gt;"")),"",IFERROR(VLOOKUP(I414,'Caractéristique types de bagues'!A:G,7,FALSE),""))</f>
        <v/>
      </c>
      <c r="E414" s="16" t="str">
        <f>IF(OR(A414="",AND(COUNTIF(K414:N414,B414)=0,K414&lt;&gt;"")),"",IFERROR(VLOOKUP(O414,'Référenciel tailles de bague'!F:H,3,FALSE),""))</f>
        <v/>
      </c>
      <c r="F414" s="1" t="str">
        <f>IF(A414="","",IFERROR(VLOOKUP(A414,'Référenciel tailles de bague'!B:C,2,FALSE),"!! code espèce inconnu !!"))</f>
        <v/>
      </c>
      <c r="I414" s="13" t="str">
        <f>IF(A414="","",IF(AND(COUNTIF(K414:N414,B414)=0,K414&lt;&gt;""),"!! Préciser une catégorie parmi :",IFERROR(VLOOKUP(O414,'Référenciel tailles de bague'!F:G,2,FALSE),"")))</f>
        <v/>
      </c>
      <c r="J414" s="14" t="str">
        <f>IF(AND(COUNTIF(K414:N414,B414)=0,K414&lt;&gt;""),CONCATENATE("   ",K414,"     ",L414,"     ",M414,"     ",N414),IFERROR(IF(VLOOKUP(O414,'Référenciel tailles de bague'!F:I,4,FALSE)=0,"",VLOOKUP(O414,'Référenciel tailles de bague'!F:I,4,FALSE)),""))</f>
        <v/>
      </c>
      <c r="K414" s="9" t="str">
        <f>IF($A414="","",IFERROR(IF(VLOOKUP(A414,'Référenciel tailles de bague'!B:E,4,FALSE)=0,"",VLOOKUP(A414,'Référenciel tailles de bague'!B:E,4,FALSE)),""))</f>
        <v/>
      </c>
      <c r="L414" s="9" t="str">
        <f t="array" ref="L414">IF($A414="","",IFERROR(INDEX('Référenciel tailles de bague'!$E:$E,SMALL(IF('Référenciel tailles de bague'!$B:$B=$A414,ROW('Référenciel tailles de bague'!$B:$B)),2)),""))</f>
        <v/>
      </c>
      <c r="M414" s="9" t="str">
        <f t="array" ref="M414">IF($A414="","",IFERROR(INDEX('Référenciel tailles de bague'!$E:$E,SMALL(IF('Référenciel tailles de bague'!$B:$B=$A414,ROW('Référenciel tailles de bague'!$B:$B)),3)),""))</f>
        <v/>
      </c>
      <c r="N414" s="9" t="str">
        <f t="array" ref="N414">IF($A414="","",IFERROR(INDEX('Référenciel tailles de bague'!$E:$E,SMALL(IF('Référenciel tailles de bague'!$B:$B=$A414,ROW('Référenciel tailles de bague'!$B:$B)),4)),""))</f>
        <v/>
      </c>
      <c r="O414" s="9" t="str">
        <f t="shared" si="6"/>
        <v/>
      </c>
    </row>
    <row r="415" spans="3:15" x14ac:dyDescent="0.25">
      <c r="C415" s="16" t="str">
        <f>IF(OR(A415="",AND(COUNTIF(K415:N415,B415)=0,K415&lt;&gt;"")),"",IFERROR(VLOOKUP(I415,'Caractéristique types de bagues'!A:B,2,FALSE),""))</f>
        <v/>
      </c>
      <c r="D415" s="16" t="str">
        <f>IF(OR(A415="",AND(COUNTIF(K415:N415,B415)=0,K415&lt;&gt;"")),"",IFERROR(VLOOKUP(I415,'Caractéristique types de bagues'!A:G,7,FALSE),""))</f>
        <v/>
      </c>
      <c r="E415" s="16" t="str">
        <f>IF(OR(A415="",AND(COUNTIF(K415:N415,B415)=0,K415&lt;&gt;"")),"",IFERROR(VLOOKUP(O415,'Référenciel tailles de bague'!F:H,3,FALSE),""))</f>
        <v/>
      </c>
      <c r="F415" s="1" t="str">
        <f>IF(A415="","",IFERROR(VLOOKUP(A415,'Référenciel tailles de bague'!B:C,2,FALSE),"!! code espèce inconnu !!"))</f>
        <v/>
      </c>
      <c r="I415" s="13" t="str">
        <f>IF(A415="","",IF(AND(COUNTIF(K415:N415,B415)=0,K415&lt;&gt;""),"!! Préciser une catégorie parmi :",IFERROR(VLOOKUP(O415,'Référenciel tailles de bague'!F:G,2,FALSE),"")))</f>
        <v/>
      </c>
      <c r="J415" s="14" t="str">
        <f>IF(AND(COUNTIF(K415:N415,B415)=0,K415&lt;&gt;""),CONCATENATE("   ",K415,"     ",L415,"     ",M415,"     ",N415),IFERROR(IF(VLOOKUP(O415,'Référenciel tailles de bague'!F:I,4,FALSE)=0,"",VLOOKUP(O415,'Référenciel tailles de bague'!F:I,4,FALSE)),""))</f>
        <v/>
      </c>
      <c r="K415" s="9" t="str">
        <f>IF($A415="","",IFERROR(IF(VLOOKUP(A415,'Référenciel tailles de bague'!B:E,4,FALSE)=0,"",VLOOKUP(A415,'Référenciel tailles de bague'!B:E,4,FALSE)),""))</f>
        <v/>
      </c>
      <c r="L415" s="9" t="str">
        <f t="array" ref="L415">IF($A415="","",IFERROR(INDEX('Référenciel tailles de bague'!$E:$E,SMALL(IF('Référenciel tailles de bague'!$B:$B=$A415,ROW('Référenciel tailles de bague'!$B:$B)),2)),""))</f>
        <v/>
      </c>
      <c r="M415" s="9" t="str">
        <f t="array" ref="M415">IF($A415="","",IFERROR(INDEX('Référenciel tailles de bague'!$E:$E,SMALL(IF('Référenciel tailles de bague'!$B:$B=$A415,ROW('Référenciel tailles de bague'!$B:$B)),3)),""))</f>
        <v/>
      </c>
      <c r="N415" s="9" t="str">
        <f t="array" ref="N415">IF($A415="","",IFERROR(INDEX('Référenciel tailles de bague'!$E:$E,SMALL(IF('Référenciel tailles de bague'!$B:$B=$A415,ROW('Référenciel tailles de bague'!$B:$B)),4)),""))</f>
        <v/>
      </c>
      <c r="O415" s="9" t="str">
        <f t="shared" si="6"/>
        <v/>
      </c>
    </row>
    <row r="416" spans="3:15" x14ac:dyDescent="0.25">
      <c r="C416" s="16" t="str">
        <f>IF(OR(A416="",AND(COUNTIF(K416:N416,B416)=0,K416&lt;&gt;"")),"",IFERROR(VLOOKUP(I416,'Caractéristique types de bagues'!A:B,2,FALSE),""))</f>
        <v/>
      </c>
      <c r="D416" s="16" t="str">
        <f>IF(OR(A416="",AND(COUNTIF(K416:N416,B416)=0,K416&lt;&gt;"")),"",IFERROR(VLOOKUP(I416,'Caractéristique types de bagues'!A:G,7,FALSE),""))</f>
        <v/>
      </c>
      <c r="E416" s="16" t="str">
        <f>IF(OR(A416="",AND(COUNTIF(K416:N416,B416)=0,K416&lt;&gt;"")),"",IFERROR(VLOOKUP(O416,'Référenciel tailles de bague'!F:H,3,FALSE),""))</f>
        <v/>
      </c>
      <c r="F416" s="1" t="str">
        <f>IF(A416="","",IFERROR(VLOOKUP(A416,'Référenciel tailles de bague'!B:C,2,FALSE),"!! code espèce inconnu !!"))</f>
        <v/>
      </c>
      <c r="I416" s="13" t="str">
        <f>IF(A416="","",IF(AND(COUNTIF(K416:N416,B416)=0,K416&lt;&gt;""),"!! Préciser une catégorie parmi :",IFERROR(VLOOKUP(O416,'Référenciel tailles de bague'!F:G,2,FALSE),"")))</f>
        <v/>
      </c>
      <c r="J416" s="14" t="str">
        <f>IF(AND(COUNTIF(K416:N416,B416)=0,K416&lt;&gt;""),CONCATENATE("   ",K416,"     ",L416,"     ",M416,"     ",N416),IFERROR(IF(VLOOKUP(O416,'Référenciel tailles de bague'!F:I,4,FALSE)=0,"",VLOOKUP(O416,'Référenciel tailles de bague'!F:I,4,FALSE)),""))</f>
        <v/>
      </c>
      <c r="K416" s="9" t="str">
        <f>IF($A416="","",IFERROR(IF(VLOOKUP(A416,'Référenciel tailles de bague'!B:E,4,FALSE)=0,"",VLOOKUP(A416,'Référenciel tailles de bague'!B:E,4,FALSE)),""))</f>
        <v/>
      </c>
      <c r="L416" s="9" t="str">
        <f t="array" ref="L416">IF($A416="","",IFERROR(INDEX('Référenciel tailles de bague'!$E:$E,SMALL(IF('Référenciel tailles de bague'!$B:$B=$A416,ROW('Référenciel tailles de bague'!$B:$B)),2)),""))</f>
        <v/>
      </c>
      <c r="M416" s="9" t="str">
        <f t="array" ref="M416">IF($A416="","",IFERROR(INDEX('Référenciel tailles de bague'!$E:$E,SMALL(IF('Référenciel tailles de bague'!$B:$B=$A416,ROW('Référenciel tailles de bague'!$B:$B)),3)),""))</f>
        <v/>
      </c>
      <c r="N416" s="9" t="str">
        <f t="array" ref="N416">IF($A416="","",IFERROR(INDEX('Référenciel tailles de bague'!$E:$E,SMALL(IF('Référenciel tailles de bague'!$B:$B=$A416,ROW('Référenciel tailles de bague'!$B:$B)),4)),""))</f>
        <v/>
      </c>
      <c r="O416" s="9" t="str">
        <f t="shared" si="6"/>
        <v/>
      </c>
    </row>
    <row r="417" spans="3:15" x14ac:dyDescent="0.25">
      <c r="C417" s="16" t="str">
        <f>IF(OR(A417="",AND(COUNTIF(K417:N417,B417)=0,K417&lt;&gt;"")),"",IFERROR(VLOOKUP(I417,'Caractéristique types de bagues'!A:B,2,FALSE),""))</f>
        <v/>
      </c>
      <c r="D417" s="16" t="str">
        <f>IF(OR(A417="",AND(COUNTIF(K417:N417,B417)=0,K417&lt;&gt;"")),"",IFERROR(VLOOKUP(I417,'Caractéristique types de bagues'!A:G,7,FALSE),""))</f>
        <v/>
      </c>
      <c r="E417" s="16" t="str">
        <f>IF(OR(A417="",AND(COUNTIF(K417:N417,B417)=0,K417&lt;&gt;"")),"",IFERROR(VLOOKUP(O417,'Référenciel tailles de bague'!F:H,3,FALSE),""))</f>
        <v/>
      </c>
      <c r="F417" s="1" t="str">
        <f>IF(A417="","",IFERROR(VLOOKUP(A417,'Référenciel tailles de bague'!B:C,2,FALSE),"!! code espèce inconnu !!"))</f>
        <v/>
      </c>
      <c r="I417" s="13" t="str">
        <f>IF(A417="","",IF(AND(COUNTIF(K417:N417,B417)=0,K417&lt;&gt;""),"!! Préciser une catégorie parmi :",IFERROR(VLOOKUP(O417,'Référenciel tailles de bague'!F:G,2,FALSE),"")))</f>
        <v/>
      </c>
      <c r="J417" s="14" t="str">
        <f>IF(AND(COUNTIF(K417:N417,B417)=0,K417&lt;&gt;""),CONCATENATE("   ",K417,"     ",L417,"     ",M417,"     ",N417),IFERROR(IF(VLOOKUP(O417,'Référenciel tailles de bague'!F:I,4,FALSE)=0,"",VLOOKUP(O417,'Référenciel tailles de bague'!F:I,4,FALSE)),""))</f>
        <v/>
      </c>
      <c r="K417" s="9" t="str">
        <f>IF($A417="","",IFERROR(IF(VLOOKUP(A417,'Référenciel tailles de bague'!B:E,4,FALSE)=0,"",VLOOKUP(A417,'Référenciel tailles de bague'!B:E,4,FALSE)),""))</f>
        <v/>
      </c>
      <c r="L417" s="9" t="str">
        <f t="array" ref="L417">IF($A417="","",IFERROR(INDEX('Référenciel tailles de bague'!$E:$E,SMALL(IF('Référenciel tailles de bague'!$B:$B=$A417,ROW('Référenciel tailles de bague'!$B:$B)),2)),""))</f>
        <v/>
      </c>
      <c r="M417" s="9" t="str">
        <f t="array" ref="M417">IF($A417="","",IFERROR(INDEX('Référenciel tailles de bague'!$E:$E,SMALL(IF('Référenciel tailles de bague'!$B:$B=$A417,ROW('Référenciel tailles de bague'!$B:$B)),3)),""))</f>
        <v/>
      </c>
      <c r="N417" s="9" t="str">
        <f t="array" ref="N417">IF($A417="","",IFERROR(INDEX('Référenciel tailles de bague'!$E:$E,SMALL(IF('Référenciel tailles de bague'!$B:$B=$A417,ROW('Référenciel tailles de bague'!$B:$B)),4)),""))</f>
        <v/>
      </c>
      <c r="O417" s="9" t="str">
        <f t="shared" si="6"/>
        <v/>
      </c>
    </row>
    <row r="418" spans="3:15" x14ac:dyDescent="0.25">
      <c r="C418" s="16" t="str">
        <f>IF(OR(A418="",AND(COUNTIF(K418:N418,B418)=0,K418&lt;&gt;"")),"",IFERROR(VLOOKUP(I418,'Caractéristique types de bagues'!A:B,2,FALSE),""))</f>
        <v/>
      </c>
      <c r="D418" s="16" t="str">
        <f>IF(OR(A418="",AND(COUNTIF(K418:N418,B418)=0,K418&lt;&gt;"")),"",IFERROR(VLOOKUP(I418,'Caractéristique types de bagues'!A:G,7,FALSE),""))</f>
        <v/>
      </c>
      <c r="E418" s="16" t="str">
        <f>IF(OR(A418="",AND(COUNTIF(K418:N418,B418)=0,K418&lt;&gt;"")),"",IFERROR(VLOOKUP(O418,'Référenciel tailles de bague'!F:H,3,FALSE),""))</f>
        <v/>
      </c>
      <c r="F418" s="1" t="str">
        <f>IF(A418="","",IFERROR(VLOOKUP(A418,'Référenciel tailles de bague'!B:C,2,FALSE),"!! code espèce inconnu !!"))</f>
        <v/>
      </c>
      <c r="I418" s="13" t="str">
        <f>IF(A418="","",IF(AND(COUNTIF(K418:N418,B418)=0,K418&lt;&gt;""),"!! Préciser une catégorie parmi :",IFERROR(VLOOKUP(O418,'Référenciel tailles de bague'!F:G,2,FALSE),"")))</f>
        <v/>
      </c>
      <c r="J418" s="14" t="str">
        <f>IF(AND(COUNTIF(K418:N418,B418)=0,K418&lt;&gt;""),CONCATENATE("   ",K418,"     ",L418,"     ",M418,"     ",N418),IFERROR(IF(VLOOKUP(O418,'Référenciel tailles de bague'!F:I,4,FALSE)=0,"",VLOOKUP(O418,'Référenciel tailles de bague'!F:I,4,FALSE)),""))</f>
        <v/>
      </c>
      <c r="K418" s="9" t="str">
        <f>IF($A418="","",IFERROR(IF(VLOOKUP(A418,'Référenciel tailles de bague'!B:E,4,FALSE)=0,"",VLOOKUP(A418,'Référenciel tailles de bague'!B:E,4,FALSE)),""))</f>
        <v/>
      </c>
      <c r="L418" s="9" t="str">
        <f t="array" ref="L418">IF($A418="","",IFERROR(INDEX('Référenciel tailles de bague'!$E:$E,SMALL(IF('Référenciel tailles de bague'!$B:$B=$A418,ROW('Référenciel tailles de bague'!$B:$B)),2)),""))</f>
        <v/>
      </c>
      <c r="M418" s="9" t="str">
        <f t="array" ref="M418">IF($A418="","",IFERROR(INDEX('Référenciel tailles de bague'!$E:$E,SMALL(IF('Référenciel tailles de bague'!$B:$B=$A418,ROW('Référenciel tailles de bague'!$B:$B)),3)),""))</f>
        <v/>
      </c>
      <c r="N418" s="9" t="str">
        <f t="array" ref="N418">IF($A418="","",IFERROR(INDEX('Référenciel tailles de bague'!$E:$E,SMALL(IF('Référenciel tailles de bague'!$B:$B=$A418,ROW('Référenciel tailles de bague'!$B:$B)),4)),""))</f>
        <v/>
      </c>
      <c r="O418" s="9" t="str">
        <f t="shared" si="6"/>
        <v/>
      </c>
    </row>
    <row r="419" spans="3:15" x14ac:dyDescent="0.25">
      <c r="C419" s="16" t="str">
        <f>IF(OR(A419="",AND(COUNTIF(K419:N419,B419)=0,K419&lt;&gt;"")),"",IFERROR(VLOOKUP(I419,'Caractéristique types de bagues'!A:B,2,FALSE),""))</f>
        <v/>
      </c>
      <c r="D419" s="16" t="str">
        <f>IF(OR(A419="",AND(COUNTIF(K419:N419,B419)=0,K419&lt;&gt;"")),"",IFERROR(VLOOKUP(I419,'Caractéristique types de bagues'!A:G,7,FALSE),""))</f>
        <v/>
      </c>
      <c r="E419" s="16" t="str">
        <f>IF(OR(A419="",AND(COUNTIF(K419:N419,B419)=0,K419&lt;&gt;"")),"",IFERROR(VLOOKUP(O419,'Référenciel tailles de bague'!F:H,3,FALSE),""))</f>
        <v/>
      </c>
      <c r="F419" s="1" t="str">
        <f>IF(A419="","",IFERROR(VLOOKUP(A419,'Référenciel tailles de bague'!B:C,2,FALSE),"!! code espèce inconnu !!"))</f>
        <v/>
      </c>
      <c r="I419" s="13" t="str">
        <f>IF(A419="","",IF(AND(COUNTIF(K419:N419,B419)=0,K419&lt;&gt;""),"!! Préciser une catégorie parmi :",IFERROR(VLOOKUP(O419,'Référenciel tailles de bague'!F:G,2,FALSE),"")))</f>
        <v/>
      </c>
      <c r="J419" s="14" t="str">
        <f>IF(AND(COUNTIF(K419:N419,B419)=0,K419&lt;&gt;""),CONCATENATE("   ",K419,"     ",L419,"     ",M419,"     ",N419),IFERROR(IF(VLOOKUP(O419,'Référenciel tailles de bague'!F:I,4,FALSE)=0,"",VLOOKUP(O419,'Référenciel tailles de bague'!F:I,4,FALSE)),""))</f>
        <v/>
      </c>
      <c r="K419" s="9" t="str">
        <f>IF($A419="","",IFERROR(IF(VLOOKUP(A419,'Référenciel tailles de bague'!B:E,4,FALSE)=0,"",VLOOKUP(A419,'Référenciel tailles de bague'!B:E,4,FALSE)),""))</f>
        <v/>
      </c>
      <c r="L419" s="9" t="str">
        <f t="array" ref="L419">IF($A419="","",IFERROR(INDEX('Référenciel tailles de bague'!$E:$E,SMALL(IF('Référenciel tailles de bague'!$B:$B=$A419,ROW('Référenciel tailles de bague'!$B:$B)),2)),""))</f>
        <v/>
      </c>
      <c r="M419" s="9" t="str">
        <f t="array" ref="M419">IF($A419="","",IFERROR(INDEX('Référenciel tailles de bague'!$E:$E,SMALL(IF('Référenciel tailles de bague'!$B:$B=$A419,ROW('Référenciel tailles de bague'!$B:$B)),3)),""))</f>
        <v/>
      </c>
      <c r="N419" s="9" t="str">
        <f t="array" ref="N419">IF($A419="","",IFERROR(INDEX('Référenciel tailles de bague'!$E:$E,SMALL(IF('Référenciel tailles de bague'!$B:$B=$A419,ROW('Référenciel tailles de bague'!$B:$B)),4)),""))</f>
        <v/>
      </c>
      <c r="O419" s="9" t="str">
        <f t="shared" si="6"/>
        <v/>
      </c>
    </row>
    <row r="420" spans="3:15" x14ac:dyDescent="0.25">
      <c r="C420" s="16" t="str">
        <f>IF(OR(A420="",AND(COUNTIF(K420:N420,B420)=0,K420&lt;&gt;"")),"",IFERROR(VLOOKUP(I420,'Caractéristique types de bagues'!A:B,2,FALSE),""))</f>
        <v/>
      </c>
      <c r="D420" s="16" t="str">
        <f>IF(OR(A420="",AND(COUNTIF(K420:N420,B420)=0,K420&lt;&gt;"")),"",IFERROR(VLOOKUP(I420,'Caractéristique types de bagues'!A:G,7,FALSE),""))</f>
        <v/>
      </c>
      <c r="E420" s="16" t="str">
        <f>IF(OR(A420="",AND(COUNTIF(K420:N420,B420)=0,K420&lt;&gt;"")),"",IFERROR(VLOOKUP(O420,'Référenciel tailles de bague'!F:H,3,FALSE),""))</f>
        <v/>
      </c>
      <c r="F420" s="1" t="str">
        <f>IF(A420="","",IFERROR(VLOOKUP(A420,'Référenciel tailles de bague'!B:C,2,FALSE),"!! code espèce inconnu !!"))</f>
        <v/>
      </c>
      <c r="I420" s="13" t="str">
        <f>IF(A420="","",IF(AND(COUNTIF(K420:N420,B420)=0,K420&lt;&gt;""),"!! Préciser une catégorie parmi :",IFERROR(VLOOKUP(O420,'Référenciel tailles de bague'!F:G,2,FALSE),"")))</f>
        <v/>
      </c>
      <c r="J420" s="14" t="str">
        <f>IF(AND(COUNTIF(K420:N420,B420)=0,K420&lt;&gt;""),CONCATENATE("   ",K420,"     ",L420,"     ",M420,"     ",N420),IFERROR(IF(VLOOKUP(O420,'Référenciel tailles de bague'!F:I,4,FALSE)=0,"",VLOOKUP(O420,'Référenciel tailles de bague'!F:I,4,FALSE)),""))</f>
        <v/>
      </c>
      <c r="K420" s="9" t="str">
        <f>IF($A420="","",IFERROR(IF(VLOOKUP(A420,'Référenciel tailles de bague'!B:E,4,FALSE)=0,"",VLOOKUP(A420,'Référenciel tailles de bague'!B:E,4,FALSE)),""))</f>
        <v/>
      </c>
      <c r="L420" s="9" t="str">
        <f t="array" ref="L420">IF($A420="","",IFERROR(INDEX('Référenciel tailles de bague'!$E:$E,SMALL(IF('Référenciel tailles de bague'!$B:$B=$A420,ROW('Référenciel tailles de bague'!$B:$B)),2)),""))</f>
        <v/>
      </c>
      <c r="M420" s="9" t="str">
        <f t="array" ref="M420">IF($A420="","",IFERROR(INDEX('Référenciel tailles de bague'!$E:$E,SMALL(IF('Référenciel tailles de bague'!$B:$B=$A420,ROW('Référenciel tailles de bague'!$B:$B)),3)),""))</f>
        <v/>
      </c>
      <c r="N420" s="9" t="str">
        <f t="array" ref="N420">IF($A420="","",IFERROR(INDEX('Référenciel tailles de bague'!$E:$E,SMALL(IF('Référenciel tailles de bague'!$B:$B=$A420,ROW('Référenciel tailles de bague'!$B:$B)),4)),""))</f>
        <v/>
      </c>
      <c r="O420" s="9" t="str">
        <f t="shared" si="6"/>
        <v/>
      </c>
    </row>
    <row r="421" spans="3:15" x14ac:dyDescent="0.25">
      <c r="C421" s="16" t="str">
        <f>IF(OR(A421="",AND(COUNTIF(K421:N421,B421)=0,K421&lt;&gt;"")),"",IFERROR(VLOOKUP(I421,'Caractéristique types de bagues'!A:B,2,FALSE),""))</f>
        <v/>
      </c>
      <c r="D421" s="16" t="str">
        <f>IF(OR(A421="",AND(COUNTIF(K421:N421,B421)=0,K421&lt;&gt;"")),"",IFERROR(VLOOKUP(I421,'Caractéristique types de bagues'!A:G,7,FALSE),""))</f>
        <v/>
      </c>
      <c r="E421" s="16" t="str">
        <f>IF(OR(A421="",AND(COUNTIF(K421:N421,B421)=0,K421&lt;&gt;"")),"",IFERROR(VLOOKUP(O421,'Référenciel tailles de bague'!F:H,3,FALSE),""))</f>
        <v/>
      </c>
      <c r="F421" s="1" t="str">
        <f>IF(A421="","",IFERROR(VLOOKUP(A421,'Référenciel tailles de bague'!B:C,2,FALSE),"!! code espèce inconnu !!"))</f>
        <v/>
      </c>
      <c r="I421" s="13" t="str">
        <f>IF(A421="","",IF(AND(COUNTIF(K421:N421,B421)=0,K421&lt;&gt;""),"!! Préciser une catégorie parmi :",IFERROR(VLOOKUP(O421,'Référenciel tailles de bague'!F:G,2,FALSE),"")))</f>
        <v/>
      </c>
      <c r="J421" s="14" t="str">
        <f>IF(AND(COUNTIF(K421:N421,B421)=0,K421&lt;&gt;""),CONCATENATE("   ",K421,"     ",L421,"     ",M421,"     ",N421),IFERROR(IF(VLOOKUP(O421,'Référenciel tailles de bague'!F:I,4,FALSE)=0,"",VLOOKUP(O421,'Référenciel tailles de bague'!F:I,4,FALSE)),""))</f>
        <v/>
      </c>
      <c r="K421" s="9" t="str">
        <f>IF($A421="","",IFERROR(IF(VLOOKUP(A421,'Référenciel tailles de bague'!B:E,4,FALSE)=0,"",VLOOKUP(A421,'Référenciel tailles de bague'!B:E,4,FALSE)),""))</f>
        <v/>
      </c>
      <c r="L421" s="9" t="str">
        <f t="array" ref="L421">IF($A421="","",IFERROR(INDEX('Référenciel tailles de bague'!$E:$E,SMALL(IF('Référenciel tailles de bague'!$B:$B=$A421,ROW('Référenciel tailles de bague'!$B:$B)),2)),""))</f>
        <v/>
      </c>
      <c r="M421" s="9" t="str">
        <f t="array" ref="M421">IF($A421="","",IFERROR(INDEX('Référenciel tailles de bague'!$E:$E,SMALL(IF('Référenciel tailles de bague'!$B:$B=$A421,ROW('Référenciel tailles de bague'!$B:$B)),3)),""))</f>
        <v/>
      </c>
      <c r="N421" s="9" t="str">
        <f t="array" ref="N421">IF($A421="","",IFERROR(INDEX('Référenciel tailles de bague'!$E:$E,SMALL(IF('Référenciel tailles de bague'!$B:$B=$A421,ROW('Référenciel tailles de bague'!$B:$B)),4)),""))</f>
        <v/>
      </c>
      <c r="O421" s="9" t="str">
        <f t="shared" si="6"/>
        <v/>
      </c>
    </row>
    <row r="422" spans="3:15" x14ac:dyDescent="0.25">
      <c r="C422" s="16" t="str">
        <f>IF(OR(A422="",AND(COUNTIF(K422:N422,B422)=0,K422&lt;&gt;"")),"",IFERROR(VLOOKUP(I422,'Caractéristique types de bagues'!A:B,2,FALSE),""))</f>
        <v/>
      </c>
      <c r="D422" s="16" t="str">
        <f>IF(OR(A422="",AND(COUNTIF(K422:N422,B422)=0,K422&lt;&gt;"")),"",IFERROR(VLOOKUP(I422,'Caractéristique types de bagues'!A:G,7,FALSE),""))</f>
        <v/>
      </c>
      <c r="E422" s="16" t="str">
        <f>IF(OR(A422="",AND(COUNTIF(K422:N422,B422)=0,K422&lt;&gt;"")),"",IFERROR(VLOOKUP(O422,'Référenciel tailles de bague'!F:H,3,FALSE),""))</f>
        <v/>
      </c>
      <c r="F422" s="1" t="str">
        <f>IF(A422="","",IFERROR(VLOOKUP(A422,'Référenciel tailles de bague'!B:C,2,FALSE),"!! code espèce inconnu !!"))</f>
        <v/>
      </c>
      <c r="I422" s="13" t="str">
        <f>IF(A422="","",IF(AND(COUNTIF(K422:N422,B422)=0,K422&lt;&gt;""),"!! Préciser une catégorie parmi :",IFERROR(VLOOKUP(O422,'Référenciel tailles de bague'!F:G,2,FALSE),"")))</f>
        <v/>
      </c>
      <c r="J422" s="14" t="str">
        <f>IF(AND(COUNTIF(K422:N422,B422)=0,K422&lt;&gt;""),CONCATENATE("   ",K422,"     ",L422,"     ",M422,"     ",N422),IFERROR(IF(VLOOKUP(O422,'Référenciel tailles de bague'!F:I,4,FALSE)=0,"",VLOOKUP(O422,'Référenciel tailles de bague'!F:I,4,FALSE)),""))</f>
        <v/>
      </c>
      <c r="K422" s="9" t="str">
        <f>IF($A422="","",IFERROR(IF(VLOOKUP(A422,'Référenciel tailles de bague'!B:E,4,FALSE)=0,"",VLOOKUP(A422,'Référenciel tailles de bague'!B:E,4,FALSE)),""))</f>
        <v/>
      </c>
      <c r="L422" s="9" t="str">
        <f t="array" ref="L422">IF($A422="","",IFERROR(INDEX('Référenciel tailles de bague'!$E:$E,SMALL(IF('Référenciel tailles de bague'!$B:$B=$A422,ROW('Référenciel tailles de bague'!$B:$B)),2)),""))</f>
        <v/>
      </c>
      <c r="M422" s="9" t="str">
        <f t="array" ref="M422">IF($A422="","",IFERROR(INDEX('Référenciel tailles de bague'!$E:$E,SMALL(IF('Référenciel tailles de bague'!$B:$B=$A422,ROW('Référenciel tailles de bague'!$B:$B)),3)),""))</f>
        <v/>
      </c>
      <c r="N422" s="9" t="str">
        <f t="array" ref="N422">IF($A422="","",IFERROR(INDEX('Référenciel tailles de bague'!$E:$E,SMALL(IF('Référenciel tailles de bague'!$B:$B=$A422,ROW('Référenciel tailles de bague'!$B:$B)),4)),""))</f>
        <v/>
      </c>
      <c r="O422" s="9" t="str">
        <f t="shared" si="6"/>
        <v/>
      </c>
    </row>
    <row r="423" spans="3:15" x14ac:dyDescent="0.25">
      <c r="C423" s="16" t="str">
        <f>IF(OR(A423="",AND(COUNTIF(K423:N423,B423)=0,K423&lt;&gt;"")),"",IFERROR(VLOOKUP(I423,'Caractéristique types de bagues'!A:B,2,FALSE),""))</f>
        <v/>
      </c>
      <c r="D423" s="16" t="str">
        <f>IF(OR(A423="",AND(COUNTIF(K423:N423,B423)=0,K423&lt;&gt;"")),"",IFERROR(VLOOKUP(I423,'Caractéristique types de bagues'!A:G,7,FALSE),""))</f>
        <v/>
      </c>
      <c r="E423" s="16" t="str">
        <f>IF(OR(A423="",AND(COUNTIF(K423:N423,B423)=0,K423&lt;&gt;"")),"",IFERROR(VLOOKUP(O423,'Référenciel tailles de bague'!F:H,3,FALSE),""))</f>
        <v/>
      </c>
      <c r="F423" s="1" t="str">
        <f>IF(A423="","",IFERROR(VLOOKUP(A423,'Référenciel tailles de bague'!B:C,2,FALSE),"!! code espèce inconnu !!"))</f>
        <v/>
      </c>
      <c r="I423" s="13" t="str">
        <f>IF(A423="","",IF(AND(COUNTIF(K423:N423,B423)=0,K423&lt;&gt;""),"!! Préciser une catégorie parmi :",IFERROR(VLOOKUP(O423,'Référenciel tailles de bague'!F:G,2,FALSE),"")))</f>
        <v/>
      </c>
      <c r="J423" s="14" t="str">
        <f>IF(AND(COUNTIF(K423:N423,B423)=0,K423&lt;&gt;""),CONCATENATE("   ",K423,"     ",L423,"     ",M423,"     ",N423),IFERROR(IF(VLOOKUP(O423,'Référenciel tailles de bague'!F:I,4,FALSE)=0,"",VLOOKUP(O423,'Référenciel tailles de bague'!F:I,4,FALSE)),""))</f>
        <v/>
      </c>
      <c r="K423" s="9" t="str">
        <f>IF($A423="","",IFERROR(IF(VLOOKUP(A423,'Référenciel tailles de bague'!B:E,4,FALSE)=0,"",VLOOKUP(A423,'Référenciel tailles de bague'!B:E,4,FALSE)),""))</f>
        <v/>
      </c>
      <c r="L423" s="9" t="str">
        <f t="array" ref="L423">IF($A423="","",IFERROR(INDEX('Référenciel tailles de bague'!$E:$E,SMALL(IF('Référenciel tailles de bague'!$B:$B=$A423,ROW('Référenciel tailles de bague'!$B:$B)),2)),""))</f>
        <v/>
      </c>
      <c r="M423" s="9" t="str">
        <f t="array" ref="M423">IF($A423="","",IFERROR(INDEX('Référenciel tailles de bague'!$E:$E,SMALL(IF('Référenciel tailles de bague'!$B:$B=$A423,ROW('Référenciel tailles de bague'!$B:$B)),3)),""))</f>
        <v/>
      </c>
      <c r="N423" s="9" t="str">
        <f t="array" ref="N423">IF($A423="","",IFERROR(INDEX('Référenciel tailles de bague'!$E:$E,SMALL(IF('Référenciel tailles de bague'!$B:$B=$A423,ROW('Référenciel tailles de bague'!$B:$B)),4)),""))</f>
        <v/>
      </c>
      <c r="O423" s="9" t="str">
        <f t="shared" si="6"/>
        <v/>
      </c>
    </row>
    <row r="424" spans="3:15" x14ac:dyDescent="0.25">
      <c r="C424" s="16" t="str">
        <f>IF(OR(A424="",AND(COUNTIF(K424:N424,B424)=0,K424&lt;&gt;"")),"",IFERROR(VLOOKUP(I424,'Caractéristique types de bagues'!A:B,2,FALSE),""))</f>
        <v/>
      </c>
      <c r="D424" s="16" t="str">
        <f>IF(OR(A424="",AND(COUNTIF(K424:N424,B424)=0,K424&lt;&gt;"")),"",IFERROR(VLOOKUP(I424,'Caractéristique types de bagues'!A:G,7,FALSE),""))</f>
        <v/>
      </c>
      <c r="E424" s="16" t="str">
        <f>IF(OR(A424="",AND(COUNTIF(K424:N424,B424)=0,K424&lt;&gt;"")),"",IFERROR(VLOOKUP(O424,'Référenciel tailles de bague'!F:H,3,FALSE),""))</f>
        <v/>
      </c>
      <c r="F424" s="1" t="str">
        <f>IF(A424="","",IFERROR(VLOOKUP(A424,'Référenciel tailles de bague'!B:C,2,FALSE),"!! code espèce inconnu !!"))</f>
        <v/>
      </c>
      <c r="I424" s="13" t="str">
        <f>IF(A424="","",IF(AND(COUNTIF(K424:N424,B424)=0,K424&lt;&gt;""),"!! Préciser une catégorie parmi :",IFERROR(VLOOKUP(O424,'Référenciel tailles de bague'!F:G,2,FALSE),"")))</f>
        <v/>
      </c>
      <c r="J424" s="14" t="str">
        <f>IF(AND(COUNTIF(K424:N424,B424)=0,K424&lt;&gt;""),CONCATENATE("   ",K424,"     ",L424,"     ",M424,"     ",N424),IFERROR(IF(VLOOKUP(O424,'Référenciel tailles de bague'!F:I,4,FALSE)=0,"",VLOOKUP(O424,'Référenciel tailles de bague'!F:I,4,FALSE)),""))</f>
        <v/>
      </c>
      <c r="K424" s="9" t="str">
        <f>IF($A424="","",IFERROR(IF(VLOOKUP(A424,'Référenciel tailles de bague'!B:E,4,FALSE)=0,"",VLOOKUP(A424,'Référenciel tailles de bague'!B:E,4,FALSE)),""))</f>
        <v/>
      </c>
      <c r="L424" s="9" t="str">
        <f t="array" ref="L424">IF($A424="","",IFERROR(INDEX('Référenciel tailles de bague'!$E:$E,SMALL(IF('Référenciel tailles de bague'!$B:$B=$A424,ROW('Référenciel tailles de bague'!$B:$B)),2)),""))</f>
        <v/>
      </c>
      <c r="M424" s="9" t="str">
        <f t="array" ref="M424">IF($A424="","",IFERROR(INDEX('Référenciel tailles de bague'!$E:$E,SMALL(IF('Référenciel tailles de bague'!$B:$B=$A424,ROW('Référenciel tailles de bague'!$B:$B)),3)),""))</f>
        <v/>
      </c>
      <c r="N424" s="9" t="str">
        <f t="array" ref="N424">IF($A424="","",IFERROR(INDEX('Référenciel tailles de bague'!$E:$E,SMALL(IF('Référenciel tailles de bague'!$B:$B=$A424,ROW('Référenciel tailles de bague'!$B:$B)),4)),""))</f>
        <v/>
      </c>
      <c r="O424" s="9" t="str">
        <f t="shared" si="6"/>
        <v/>
      </c>
    </row>
    <row r="425" spans="3:15" x14ac:dyDescent="0.25">
      <c r="C425" s="16" t="str">
        <f>IF(OR(A425="",AND(COUNTIF(K425:N425,B425)=0,K425&lt;&gt;"")),"",IFERROR(VLOOKUP(I425,'Caractéristique types de bagues'!A:B,2,FALSE),""))</f>
        <v/>
      </c>
      <c r="D425" s="16" t="str">
        <f>IF(OR(A425="",AND(COUNTIF(K425:N425,B425)=0,K425&lt;&gt;"")),"",IFERROR(VLOOKUP(I425,'Caractéristique types de bagues'!A:G,7,FALSE),""))</f>
        <v/>
      </c>
      <c r="E425" s="16" t="str">
        <f>IF(OR(A425="",AND(COUNTIF(K425:N425,B425)=0,K425&lt;&gt;"")),"",IFERROR(VLOOKUP(O425,'Référenciel tailles de bague'!F:H,3,FALSE),""))</f>
        <v/>
      </c>
      <c r="F425" s="1" t="str">
        <f>IF(A425="","",IFERROR(VLOOKUP(A425,'Référenciel tailles de bague'!B:C,2,FALSE),"!! code espèce inconnu !!"))</f>
        <v/>
      </c>
      <c r="I425" s="13" t="str">
        <f>IF(A425="","",IF(AND(COUNTIF(K425:N425,B425)=0,K425&lt;&gt;""),"!! Préciser une catégorie parmi :",IFERROR(VLOOKUP(O425,'Référenciel tailles de bague'!F:G,2,FALSE),"")))</f>
        <v/>
      </c>
      <c r="J425" s="14" t="str">
        <f>IF(AND(COUNTIF(K425:N425,B425)=0,K425&lt;&gt;""),CONCATENATE("   ",K425,"     ",L425,"     ",M425,"     ",N425),IFERROR(IF(VLOOKUP(O425,'Référenciel tailles de bague'!F:I,4,FALSE)=0,"",VLOOKUP(O425,'Référenciel tailles de bague'!F:I,4,FALSE)),""))</f>
        <v/>
      </c>
      <c r="K425" s="9" t="str">
        <f>IF($A425="","",IFERROR(IF(VLOOKUP(A425,'Référenciel tailles de bague'!B:E,4,FALSE)=0,"",VLOOKUP(A425,'Référenciel tailles de bague'!B:E,4,FALSE)),""))</f>
        <v/>
      </c>
      <c r="L425" s="9" t="str">
        <f t="array" ref="L425">IF($A425="","",IFERROR(INDEX('Référenciel tailles de bague'!$E:$E,SMALL(IF('Référenciel tailles de bague'!$B:$B=$A425,ROW('Référenciel tailles de bague'!$B:$B)),2)),""))</f>
        <v/>
      </c>
      <c r="M425" s="9" t="str">
        <f t="array" ref="M425">IF($A425="","",IFERROR(INDEX('Référenciel tailles de bague'!$E:$E,SMALL(IF('Référenciel tailles de bague'!$B:$B=$A425,ROW('Référenciel tailles de bague'!$B:$B)),3)),""))</f>
        <v/>
      </c>
      <c r="N425" s="9" t="str">
        <f t="array" ref="N425">IF($A425="","",IFERROR(INDEX('Référenciel tailles de bague'!$E:$E,SMALL(IF('Référenciel tailles de bague'!$B:$B=$A425,ROW('Référenciel tailles de bague'!$B:$B)),4)),""))</f>
        <v/>
      </c>
      <c r="O425" s="9" t="str">
        <f t="shared" si="6"/>
        <v/>
      </c>
    </row>
    <row r="426" spans="3:15" x14ac:dyDescent="0.25">
      <c r="C426" s="16" t="str">
        <f>IF(OR(A426="",AND(COUNTIF(K426:N426,B426)=0,K426&lt;&gt;"")),"",IFERROR(VLOOKUP(I426,'Caractéristique types de bagues'!A:B,2,FALSE),""))</f>
        <v/>
      </c>
      <c r="D426" s="16" t="str">
        <f>IF(OR(A426="",AND(COUNTIF(K426:N426,B426)=0,K426&lt;&gt;"")),"",IFERROR(VLOOKUP(I426,'Caractéristique types de bagues'!A:G,7,FALSE),""))</f>
        <v/>
      </c>
      <c r="E426" s="16" t="str">
        <f>IF(OR(A426="",AND(COUNTIF(K426:N426,B426)=0,K426&lt;&gt;"")),"",IFERROR(VLOOKUP(O426,'Référenciel tailles de bague'!F:H,3,FALSE),""))</f>
        <v/>
      </c>
      <c r="F426" s="1" t="str">
        <f>IF(A426="","",IFERROR(VLOOKUP(A426,'Référenciel tailles de bague'!B:C,2,FALSE),"!! code espèce inconnu !!"))</f>
        <v/>
      </c>
      <c r="I426" s="13" t="str">
        <f>IF(A426="","",IF(AND(COUNTIF(K426:N426,B426)=0,K426&lt;&gt;""),"!! Préciser une catégorie parmi :",IFERROR(VLOOKUP(O426,'Référenciel tailles de bague'!F:G,2,FALSE),"")))</f>
        <v/>
      </c>
      <c r="J426" s="14" t="str">
        <f>IF(AND(COUNTIF(K426:N426,B426)=0,K426&lt;&gt;""),CONCATENATE("   ",K426,"     ",L426,"     ",M426,"     ",N426),IFERROR(IF(VLOOKUP(O426,'Référenciel tailles de bague'!F:I,4,FALSE)=0,"",VLOOKUP(O426,'Référenciel tailles de bague'!F:I,4,FALSE)),""))</f>
        <v/>
      </c>
      <c r="K426" s="9" t="str">
        <f>IF($A426="","",IFERROR(IF(VLOOKUP(A426,'Référenciel tailles de bague'!B:E,4,FALSE)=0,"",VLOOKUP(A426,'Référenciel tailles de bague'!B:E,4,FALSE)),""))</f>
        <v/>
      </c>
      <c r="L426" s="9" t="str">
        <f t="array" ref="L426">IF($A426="","",IFERROR(INDEX('Référenciel tailles de bague'!$E:$E,SMALL(IF('Référenciel tailles de bague'!$B:$B=$A426,ROW('Référenciel tailles de bague'!$B:$B)),2)),""))</f>
        <v/>
      </c>
      <c r="M426" s="9" t="str">
        <f t="array" ref="M426">IF($A426="","",IFERROR(INDEX('Référenciel tailles de bague'!$E:$E,SMALL(IF('Référenciel tailles de bague'!$B:$B=$A426,ROW('Référenciel tailles de bague'!$B:$B)),3)),""))</f>
        <v/>
      </c>
      <c r="N426" s="9" t="str">
        <f t="array" ref="N426">IF($A426="","",IFERROR(INDEX('Référenciel tailles de bague'!$E:$E,SMALL(IF('Référenciel tailles de bague'!$B:$B=$A426,ROW('Référenciel tailles de bague'!$B:$B)),4)),""))</f>
        <v/>
      </c>
      <c r="O426" s="9" t="str">
        <f t="shared" si="6"/>
        <v/>
      </c>
    </row>
    <row r="427" spans="3:15" x14ac:dyDescent="0.25">
      <c r="C427" s="16" t="str">
        <f>IF(OR(A427="",AND(COUNTIF(K427:N427,B427)=0,K427&lt;&gt;"")),"",IFERROR(VLOOKUP(I427,'Caractéristique types de bagues'!A:B,2,FALSE),""))</f>
        <v/>
      </c>
      <c r="D427" s="16" t="str">
        <f>IF(OR(A427="",AND(COUNTIF(K427:N427,B427)=0,K427&lt;&gt;"")),"",IFERROR(VLOOKUP(I427,'Caractéristique types de bagues'!A:G,7,FALSE),""))</f>
        <v/>
      </c>
      <c r="E427" s="16" t="str">
        <f>IF(OR(A427="",AND(COUNTIF(K427:N427,B427)=0,K427&lt;&gt;"")),"",IFERROR(VLOOKUP(O427,'Référenciel tailles de bague'!F:H,3,FALSE),""))</f>
        <v/>
      </c>
      <c r="F427" s="1" t="str">
        <f>IF(A427="","",IFERROR(VLOOKUP(A427,'Référenciel tailles de bague'!B:C,2,FALSE),"!! code espèce inconnu !!"))</f>
        <v/>
      </c>
      <c r="I427" s="13" t="str">
        <f>IF(A427="","",IF(AND(COUNTIF(K427:N427,B427)=0,K427&lt;&gt;""),"!! Préciser une catégorie parmi :",IFERROR(VLOOKUP(O427,'Référenciel tailles de bague'!F:G,2,FALSE),"")))</f>
        <v/>
      </c>
      <c r="J427" s="14" t="str">
        <f>IF(AND(COUNTIF(K427:N427,B427)=0,K427&lt;&gt;""),CONCATENATE("   ",K427,"     ",L427,"     ",M427,"     ",N427),IFERROR(IF(VLOOKUP(O427,'Référenciel tailles de bague'!F:I,4,FALSE)=0,"",VLOOKUP(O427,'Référenciel tailles de bague'!F:I,4,FALSE)),""))</f>
        <v/>
      </c>
      <c r="K427" s="9" t="str">
        <f>IF($A427="","",IFERROR(IF(VLOOKUP(A427,'Référenciel tailles de bague'!B:E,4,FALSE)=0,"",VLOOKUP(A427,'Référenciel tailles de bague'!B:E,4,FALSE)),""))</f>
        <v/>
      </c>
      <c r="L427" s="9" t="str">
        <f t="array" ref="L427">IF($A427="","",IFERROR(INDEX('Référenciel tailles de bague'!$E:$E,SMALL(IF('Référenciel tailles de bague'!$B:$B=$A427,ROW('Référenciel tailles de bague'!$B:$B)),2)),""))</f>
        <v/>
      </c>
      <c r="M427" s="9" t="str">
        <f t="array" ref="M427">IF($A427="","",IFERROR(INDEX('Référenciel tailles de bague'!$E:$E,SMALL(IF('Référenciel tailles de bague'!$B:$B=$A427,ROW('Référenciel tailles de bague'!$B:$B)),3)),""))</f>
        <v/>
      </c>
      <c r="N427" s="9" t="str">
        <f t="array" ref="N427">IF($A427="","",IFERROR(INDEX('Référenciel tailles de bague'!$E:$E,SMALL(IF('Référenciel tailles de bague'!$B:$B=$A427,ROW('Référenciel tailles de bague'!$B:$B)),4)),""))</f>
        <v/>
      </c>
      <c r="O427" s="9" t="str">
        <f t="shared" si="6"/>
        <v/>
      </c>
    </row>
    <row r="428" spans="3:15" x14ac:dyDescent="0.25">
      <c r="C428" s="16" t="str">
        <f>IF(OR(A428="",AND(COUNTIF(K428:N428,B428)=0,K428&lt;&gt;"")),"",IFERROR(VLOOKUP(I428,'Caractéristique types de bagues'!A:B,2,FALSE),""))</f>
        <v/>
      </c>
      <c r="D428" s="16" t="str">
        <f>IF(OR(A428="",AND(COUNTIF(K428:N428,B428)=0,K428&lt;&gt;"")),"",IFERROR(VLOOKUP(I428,'Caractéristique types de bagues'!A:G,7,FALSE),""))</f>
        <v/>
      </c>
      <c r="E428" s="16" t="str">
        <f>IF(OR(A428="",AND(COUNTIF(K428:N428,B428)=0,K428&lt;&gt;"")),"",IFERROR(VLOOKUP(O428,'Référenciel tailles de bague'!F:H,3,FALSE),""))</f>
        <v/>
      </c>
      <c r="F428" s="1" t="str">
        <f>IF(A428="","",IFERROR(VLOOKUP(A428,'Référenciel tailles de bague'!B:C,2,FALSE),"!! code espèce inconnu !!"))</f>
        <v/>
      </c>
      <c r="I428" s="13" t="str">
        <f>IF(A428="","",IF(AND(COUNTIF(K428:N428,B428)=0,K428&lt;&gt;""),"!! Préciser une catégorie parmi :",IFERROR(VLOOKUP(O428,'Référenciel tailles de bague'!F:G,2,FALSE),"")))</f>
        <v/>
      </c>
      <c r="J428" s="14" t="str">
        <f>IF(AND(COUNTIF(K428:N428,B428)=0,K428&lt;&gt;""),CONCATENATE("   ",K428,"     ",L428,"     ",M428,"     ",N428),IFERROR(IF(VLOOKUP(O428,'Référenciel tailles de bague'!F:I,4,FALSE)=0,"",VLOOKUP(O428,'Référenciel tailles de bague'!F:I,4,FALSE)),""))</f>
        <v/>
      </c>
      <c r="K428" s="9" t="str">
        <f>IF($A428="","",IFERROR(IF(VLOOKUP(A428,'Référenciel tailles de bague'!B:E,4,FALSE)=0,"",VLOOKUP(A428,'Référenciel tailles de bague'!B:E,4,FALSE)),""))</f>
        <v/>
      </c>
      <c r="L428" s="9" t="str">
        <f t="array" ref="L428">IF($A428="","",IFERROR(INDEX('Référenciel tailles de bague'!$E:$E,SMALL(IF('Référenciel tailles de bague'!$B:$B=$A428,ROW('Référenciel tailles de bague'!$B:$B)),2)),""))</f>
        <v/>
      </c>
      <c r="M428" s="9" t="str">
        <f t="array" ref="M428">IF($A428="","",IFERROR(INDEX('Référenciel tailles de bague'!$E:$E,SMALL(IF('Référenciel tailles de bague'!$B:$B=$A428,ROW('Référenciel tailles de bague'!$B:$B)),3)),""))</f>
        <v/>
      </c>
      <c r="N428" s="9" t="str">
        <f t="array" ref="N428">IF($A428="","",IFERROR(INDEX('Référenciel tailles de bague'!$E:$E,SMALL(IF('Référenciel tailles de bague'!$B:$B=$A428,ROW('Référenciel tailles de bague'!$B:$B)),4)),""))</f>
        <v/>
      </c>
      <c r="O428" s="9" t="str">
        <f t="shared" si="6"/>
        <v/>
      </c>
    </row>
    <row r="429" spans="3:15" x14ac:dyDescent="0.25">
      <c r="C429" s="16" t="str">
        <f>IF(OR(A429="",AND(COUNTIF(K429:N429,B429)=0,K429&lt;&gt;"")),"",IFERROR(VLOOKUP(I429,'Caractéristique types de bagues'!A:B,2,FALSE),""))</f>
        <v/>
      </c>
      <c r="D429" s="16" t="str">
        <f>IF(OR(A429="",AND(COUNTIF(K429:N429,B429)=0,K429&lt;&gt;"")),"",IFERROR(VLOOKUP(I429,'Caractéristique types de bagues'!A:G,7,FALSE),""))</f>
        <v/>
      </c>
      <c r="E429" s="16" t="str">
        <f>IF(OR(A429="",AND(COUNTIF(K429:N429,B429)=0,K429&lt;&gt;"")),"",IFERROR(VLOOKUP(O429,'Référenciel tailles de bague'!F:H,3,FALSE),""))</f>
        <v/>
      </c>
      <c r="F429" s="1" t="str">
        <f>IF(A429="","",IFERROR(VLOOKUP(A429,'Référenciel tailles de bague'!B:C,2,FALSE),"!! code espèce inconnu !!"))</f>
        <v/>
      </c>
      <c r="I429" s="13" t="str">
        <f>IF(A429="","",IF(AND(COUNTIF(K429:N429,B429)=0,K429&lt;&gt;""),"!! Préciser une catégorie parmi :",IFERROR(VLOOKUP(O429,'Référenciel tailles de bague'!F:G,2,FALSE),"")))</f>
        <v/>
      </c>
      <c r="J429" s="14" t="str">
        <f>IF(AND(COUNTIF(K429:N429,B429)=0,K429&lt;&gt;""),CONCATENATE("   ",K429,"     ",L429,"     ",M429,"     ",N429),IFERROR(IF(VLOOKUP(O429,'Référenciel tailles de bague'!F:I,4,FALSE)=0,"",VLOOKUP(O429,'Référenciel tailles de bague'!F:I,4,FALSE)),""))</f>
        <v/>
      </c>
      <c r="K429" s="9" t="str">
        <f>IF($A429="","",IFERROR(IF(VLOOKUP(A429,'Référenciel tailles de bague'!B:E,4,FALSE)=0,"",VLOOKUP(A429,'Référenciel tailles de bague'!B:E,4,FALSE)),""))</f>
        <v/>
      </c>
      <c r="L429" s="9" t="str">
        <f t="array" ref="L429">IF($A429="","",IFERROR(INDEX('Référenciel tailles de bague'!$E:$E,SMALL(IF('Référenciel tailles de bague'!$B:$B=$A429,ROW('Référenciel tailles de bague'!$B:$B)),2)),""))</f>
        <v/>
      </c>
      <c r="M429" s="9" t="str">
        <f t="array" ref="M429">IF($A429="","",IFERROR(INDEX('Référenciel tailles de bague'!$E:$E,SMALL(IF('Référenciel tailles de bague'!$B:$B=$A429,ROW('Référenciel tailles de bague'!$B:$B)),3)),""))</f>
        <v/>
      </c>
      <c r="N429" s="9" t="str">
        <f t="array" ref="N429">IF($A429="","",IFERROR(INDEX('Référenciel tailles de bague'!$E:$E,SMALL(IF('Référenciel tailles de bague'!$B:$B=$A429,ROW('Référenciel tailles de bague'!$B:$B)),4)),""))</f>
        <v/>
      </c>
      <c r="O429" s="9" t="str">
        <f t="shared" si="6"/>
        <v/>
      </c>
    </row>
    <row r="430" spans="3:15" x14ac:dyDescent="0.25">
      <c r="C430" s="16" t="str">
        <f>IF(OR(A430="",AND(COUNTIF(K430:N430,B430)=0,K430&lt;&gt;"")),"",IFERROR(VLOOKUP(I430,'Caractéristique types de bagues'!A:B,2,FALSE),""))</f>
        <v/>
      </c>
      <c r="D430" s="16" t="str">
        <f>IF(OR(A430="",AND(COUNTIF(K430:N430,B430)=0,K430&lt;&gt;"")),"",IFERROR(VLOOKUP(I430,'Caractéristique types de bagues'!A:G,7,FALSE),""))</f>
        <v/>
      </c>
      <c r="E430" s="16" t="str">
        <f>IF(OR(A430="",AND(COUNTIF(K430:N430,B430)=0,K430&lt;&gt;"")),"",IFERROR(VLOOKUP(O430,'Référenciel tailles de bague'!F:H,3,FALSE),""))</f>
        <v/>
      </c>
      <c r="F430" s="1" t="str">
        <f>IF(A430="","",IFERROR(VLOOKUP(A430,'Référenciel tailles de bague'!B:C,2,FALSE),"!! code espèce inconnu !!"))</f>
        <v/>
      </c>
      <c r="I430" s="13" t="str">
        <f>IF(A430="","",IF(AND(COUNTIF(K430:N430,B430)=0,K430&lt;&gt;""),"!! Préciser une catégorie parmi :",IFERROR(VLOOKUP(O430,'Référenciel tailles de bague'!F:G,2,FALSE),"")))</f>
        <v/>
      </c>
      <c r="J430" s="14" t="str">
        <f>IF(AND(COUNTIF(K430:N430,B430)=0,K430&lt;&gt;""),CONCATENATE("   ",K430,"     ",L430,"     ",M430,"     ",N430),IFERROR(IF(VLOOKUP(O430,'Référenciel tailles de bague'!F:I,4,FALSE)=0,"",VLOOKUP(O430,'Référenciel tailles de bague'!F:I,4,FALSE)),""))</f>
        <v/>
      </c>
      <c r="K430" s="9" t="str">
        <f>IF($A430="","",IFERROR(IF(VLOOKUP(A430,'Référenciel tailles de bague'!B:E,4,FALSE)=0,"",VLOOKUP(A430,'Référenciel tailles de bague'!B:E,4,FALSE)),""))</f>
        <v/>
      </c>
      <c r="L430" s="9" t="str">
        <f t="array" ref="L430">IF($A430="","",IFERROR(INDEX('Référenciel tailles de bague'!$E:$E,SMALL(IF('Référenciel tailles de bague'!$B:$B=$A430,ROW('Référenciel tailles de bague'!$B:$B)),2)),""))</f>
        <v/>
      </c>
      <c r="M430" s="9" t="str">
        <f t="array" ref="M430">IF($A430="","",IFERROR(INDEX('Référenciel tailles de bague'!$E:$E,SMALL(IF('Référenciel tailles de bague'!$B:$B=$A430,ROW('Référenciel tailles de bague'!$B:$B)),3)),""))</f>
        <v/>
      </c>
      <c r="N430" s="9" t="str">
        <f t="array" ref="N430">IF($A430="","",IFERROR(INDEX('Référenciel tailles de bague'!$E:$E,SMALL(IF('Référenciel tailles de bague'!$B:$B=$A430,ROW('Référenciel tailles de bague'!$B:$B)),4)),""))</f>
        <v/>
      </c>
      <c r="O430" s="9" t="str">
        <f t="shared" si="6"/>
        <v/>
      </c>
    </row>
    <row r="431" spans="3:15" x14ac:dyDescent="0.25">
      <c r="C431" s="16" t="str">
        <f>IF(OR(A431="",AND(COUNTIF(K431:N431,B431)=0,K431&lt;&gt;"")),"",IFERROR(VLOOKUP(I431,'Caractéristique types de bagues'!A:B,2,FALSE),""))</f>
        <v/>
      </c>
      <c r="D431" s="16" t="str">
        <f>IF(OR(A431="",AND(COUNTIF(K431:N431,B431)=0,K431&lt;&gt;"")),"",IFERROR(VLOOKUP(I431,'Caractéristique types de bagues'!A:G,7,FALSE),""))</f>
        <v/>
      </c>
      <c r="E431" s="16" t="str">
        <f>IF(OR(A431="",AND(COUNTIF(K431:N431,B431)=0,K431&lt;&gt;"")),"",IFERROR(VLOOKUP(O431,'Référenciel tailles de bague'!F:H,3,FALSE),""))</f>
        <v/>
      </c>
      <c r="F431" s="1" t="str">
        <f>IF(A431="","",IFERROR(VLOOKUP(A431,'Référenciel tailles de bague'!B:C,2,FALSE),"!! code espèce inconnu !!"))</f>
        <v/>
      </c>
      <c r="I431" s="13" t="str">
        <f>IF(A431="","",IF(AND(COUNTIF(K431:N431,B431)=0,K431&lt;&gt;""),"!! Préciser une catégorie parmi :",IFERROR(VLOOKUP(O431,'Référenciel tailles de bague'!F:G,2,FALSE),"")))</f>
        <v/>
      </c>
      <c r="J431" s="14" t="str">
        <f>IF(AND(COUNTIF(K431:N431,B431)=0,K431&lt;&gt;""),CONCATENATE("   ",K431,"     ",L431,"     ",M431,"     ",N431),IFERROR(IF(VLOOKUP(O431,'Référenciel tailles de bague'!F:I,4,FALSE)=0,"",VLOOKUP(O431,'Référenciel tailles de bague'!F:I,4,FALSE)),""))</f>
        <v/>
      </c>
      <c r="K431" s="9" t="str">
        <f>IF($A431="","",IFERROR(IF(VLOOKUP(A431,'Référenciel tailles de bague'!B:E,4,FALSE)=0,"",VLOOKUP(A431,'Référenciel tailles de bague'!B:E,4,FALSE)),""))</f>
        <v/>
      </c>
      <c r="L431" s="9" t="str">
        <f t="array" ref="L431">IF($A431="","",IFERROR(INDEX('Référenciel tailles de bague'!$E:$E,SMALL(IF('Référenciel tailles de bague'!$B:$B=$A431,ROW('Référenciel tailles de bague'!$B:$B)),2)),""))</f>
        <v/>
      </c>
      <c r="M431" s="9" t="str">
        <f t="array" ref="M431">IF($A431="","",IFERROR(INDEX('Référenciel tailles de bague'!$E:$E,SMALL(IF('Référenciel tailles de bague'!$B:$B=$A431,ROW('Référenciel tailles de bague'!$B:$B)),3)),""))</f>
        <v/>
      </c>
      <c r="N431" s="9" t="str">
        <f t="array" ref="N431">IF($A431="","",IFERROR(INDEX('Référenciel tailles de bague'!$E:$E,SMALL(IF('Référenciel tailles de bague'!$B:$B=$A431,ROW('Référenciel tailles de bague'!$B:$B)),4)),""))</f>
        <v/>
      </c>
      <c r="O431" s="9" t="str">
        <f t="shared" si="6"/>
        <v/>
      </c>
    </row>
    <row r="432" spans="3:15" x14ac:dyDescent="0.25">
      <c r="C432" s="16" t="str">
        <f>IF(OR(A432="",AND(COUNTIF(K432:N432,B432)=0,K432&lt;&gt;"")),"",IFERROR(VLOOKUP(I432,'Caractéristique types de bagues'!A:B,2,FALSE),""))</f>
        <v/>
      </c>
      <c r="D432" s="16" t="str">
        <f>IF(OR(A432="",AND(COUNTIF(K432:N432,B432)=0,K432&lt;&gt;"")),"",IFERROR(VLOOKUP(I432,'Caractéristique types de bagues'!A:G,7,FALSE),""))</f>
        <v/>
      </c>
      <c r="E432" s="16" t="str">
        <f>IF(OR(A432="",AND(COUNTIF(K432:N432,B432)=0,K432&lt;&gt;"")),"",IFERROR(VLOOKUP(O432,'Référenciel tailles de bague'!F:H,3,FALSE),""))</f>
        <v/>
      </c>
      <c r="F432" s="1" t="str">
        <f>IF(A432="","",IFERROR(VLOOKUP(A432,'Référenciel tailles de bague'!B:C,2,FALSE),"!! code espèce inconnu !!"))</f>
        <v/>
      </c>
      <c r="I432" s="13" t="str">
        <f>IF(A432="","",IF(AND(COUNTIF(K432:N432,B432)=0,K432&lt;&gt;""),"!! Préciser une catégorie parmi :",IFERROR(VLOOKUP(O432,'Référenciel tailles de bague'!F:G,2,FALSE),"")))</f>
        <v/>
      </c>
      <c r="J432" s="14" t="str">
        <f>IF(AND(COUNTIF(K432:N432,B432)=0,K432&lt;&gt;""),CONCATENATE("   ",K432,"     ",L432,"     ",M432,"     ",N432),IFERROR(IF(VLOOKUP(O432,'Référenciel tailles de bague'!F:I,4,FALSE)=0,"",VLOOKUP(O432,'Référenciel tailles de bague'!F:I,4,FALSE)),""))</f>
        <v/>
      </c>
      <c r="K432" s="9" t="str">
        <f>IF($A432="","",IFERROR(IF(VLOOKUP(A432,'Référenciel tailles de bague'!B:E,4,FALSE)=0,"",VLOOKUP(A432,'Référenciel tailles de bague'!B:E,4,FALSE)),""))</f>
        <v/>
      </c>
      <c r="L432" s="9" t="str">
        <f t="array" ref="L432">IF($A432="","",IFERROR(INDEX('Référenciel tailles de bague'!$E:$E,SMALL(IF('Référenciel tailles de bague'!$B:$B=$A432,ROW('Référenciel tailles de bague'!$B:$B)),2)),""))</f>
        <v/>
      </c>
      <c r="M432" s="9" t="str">
        <f t="array" ref="M432">IF($A432="","",IFERROR(INDEX('Référenciel tailles de bague'!$E:$E,SMALL(IF('Référenciel tailles de bague'!$B:$B=$A432,ROW('Référenciel tailles de bague'!$B:$B)),3)),""))</f>
        <v/>
      </c>
      <c r="N432" s="9" t="str">
        <f t="array" ref="N432">IF($A432="","",IFERROR(INDEX('Référenciel tailles de bague'!$E:$E,SMALL(IF('Référenciel tailles de bague'!$B:$B=$A432,ROW('Référenciel tailles de bague'!$B:$B)),4)),""))</f>
        <v/>
      </c>
      <c r="O432" s="9" t="str">
        <f t="shared" si="6"/>
        <v/>
      </c>
    </row>
    <row r="433" spans="3:15" x14ac:dyDescent="0.25">
      <c r="C433" s="16" t="str">
        <f>IF(OR(A433="",AND(COUNTIF(K433:N433,B433)=0,K433&lt;&gt;"")),"",IFERROR(VLOOKUP(I433,'Caractéristique types de bagues'!A:B,2,FALSE),""))</f>
        <v/>
      </c>
      <c r="D433" s="16" t="str">
        <f>IF(OR(A433="",AND(COUNTIF(K433:N433,B433)=0,K433&lt;&gt;"")),"",IFERROR(VLOOKUP(I433,'Caractéristique types de bagues'!A:G,7,FALSE),""))</f>
        <v/>
      </c>
      <c r="E433" s="16" t="str">
        <f>IF(OR(A433="",AND(COUNTIF(K433:N433,B433)=0,K433&lt;&gt;"")),"",IFERROR(VLOOKUP(O433,'Référenciel tailles de bague'!F:H,3,FALSE),""))</f>
        <v/>
      </c>
      <c r="F433" s="1" t="str">
        <f>IF(A433="","",IFERROR(VLOOKUP(A433,'Référenciel tailles de bague'!B:C,2,FALSE),"!! code espèce inconnu !!"))</f>
        <v/>
      </c>
      <c r="I433" s="13" t="str">
        <f>IF(A433="","",IF(AND(COUNTIF(K433:N433,B433)=0,K433&lt;&gt;""),"!! Préciser une catégorie parmi :",IFERROR(VLOOKUP(O433,'Référenciel tailles de bague'!F:G,2,FALSE),"")))</f>
        <v/>
      </c>
      <c r="J433" s="14" t="str">
        <f>IF(AND(COUNTIF(K433:N433,B433)=0,K433&lt;&gt;""),CONCATENATE("   ",K433,"     ",L433,"     ",M433,"     ",N433),IFERROR(IF(VLOOKUP(O433,'Référenciel tailles de bague'!F:I,4,FALSE)=0,"",VLOOKUP(O433,'Référenciel tailles de bague'!F:I,4,FALSE)),""))</f>
        <v/>
      </c>
      <c r="K433" s="9" t="str">
        <f>IF($A433="","",IFERROR(IF(VLOOKUP(A433,'Référenciel tailles de bague'!B:E,4,FALSE)=0,"",VLOOKUP(A433,'Référenciel tailles de bague'!B:E,4,FALSE)),""))</f>
        <v/>
      </c>
      <c r="L433" s="9" t="str">
        <f t="array" ref="L433">IF($A433="","",IFERROR(INDEX('Référenciel tailles de bague'!$E:$E,SMALL(IF('Référenciel tailles de bague'!$B:$B=$A433,ROW('Référenciel tailles de bague'!$B:$B)),2)),""))</f>
        <v/>
      </c>
      <c r="M433" s="9" t="str">
        <f t="array" ref="M433">IF($A433="","",IFERROR(INDEX('Référenciel tailles de bague'!$E:$E,SMALL(IF('Référenciel tailles de bague'!$B:$B=$A433,ROW('Référenciel tailles de bague'!$B:$B)),3)),""))</f>
        <v/>
      </c>
      <c r="N433" s="9" t="str">
        <f t="array" ref="N433">IF($A433="","",IFERROR(INDEX('Référenciel tailles de bague'!$E:$E,SMALL(IF('Référenciel tailles de bague'!$B:$B=$A433,ROW('Référenciel tailles de bague'!$B:$B)),4)),""))</f>
        <v/>
      </c>
      <c r="O433" s="9" t="str">
        <f t="shared" si="6"/>
        <v/>
      </c>
    </row>
    <row r="434" spans="3:15" x14ac:dyDescent="0.25">
      <c r="C434" s="16" t="str">
        <f>IF(OR(A434="",AND(COUNTIF(K434:N434,B434)=0,K434&lt;&gt;"")),"",IFERROR(VLOOKUP(I434,'Caractéristique types de bagues'!A:B,2,FALSE),""))</f>
        <v/>
      </c>
      <c r="D434" s="16" t="str">
        <f>IF(OR(A434="",AND(COUNTIF(K434:N434,B434)=0,K434&lt;&gt;"")),"",IFERROR(VLOOKUP(I434,'Caractéristique types de bagues'!A:G,7,FALSE),""))</f>
        <v/>
      </c>
      <c r="E434" s="16" t="str">
        <f>IF(OR(A434="",AND(COUNTIF(K434:N434,B434)=0,K434&lt;&gt;"")),"",IFERROR(VLOOKUP(O434,'Référenciel tailles de bague'!F:H,3,FALSE),""))</f>
        <v/>
      </c>
      <c r="F434" s="1" t="str">
        <f>IF(A434="","",IFERROR(VLOOKUP(A434,'Référenciel tailles de bague'!B:C,2,FALSE),"!! code espèce inconnu !!"))</f>
        <v/>
      </c>
      <c r="I434" s="13" t="str">
        <f>IF(A434="","",IF(AND(COUNTIF(K434:N434,B434)=0,K434&lt;&gt;""),"!! Préciser une catégorie parmi :",IFERROR(VLOOKUP(O434,'Référenciel tailles de bague'!F:G,2,FALSE),"")))</f>
        <v/>
      </c>
      <c r="J434" s="14" t="str">
        <f>IF(AND(COUNTIF(K434:N434,B434)=0,K434&lt;&gt;""),CONCATENATE("   ",K434,"     ",L434,"     ",M434,"     ",N434),IFERROR(IF(VLOOKUP(O434,'Référenciel tailles de bague'!F:I,4,FALSE)=0,"",VLOOKUP(O434,'Référenciel tailles de bague'!F:I,4,FALSE)),""))</f>
        <v/>
      </c>
      <c r="K434" s="9" t="str">
        <f>IF($A434="","",IFERROR(IF(VLOOKUP(A434,'Référenciel tailles de bague'!B:E,4,FALSE)=0,"",VLOOKUP(A434,'Référenciel tailles de bague'!B:E,4,FALSE)),""))</f>
        <v/>
      </c>
      <c r="L434" s="9" t="str">
        <f t="array" ref="L434">IF($A434="","",IFERROR(INDEX('Référenciel tailles de bague'!$E:$E,SMALL(IF('Référenciel tailles de bague'!$B:$B=$A434,ROW('Référenciel tailles de bague'!$B:$B)),2)),""))</f>
        <v/>
      </c>
      <c r="M434" s="9" t="str">
        <f t="array" ref="M434">IF($A434="","",IFERROR(INDEX('Référenciel tailles de bague'!$E:$E,SMALL(IF('Référenciel tailles de bague'!$B:$B=$A434,ROW('Référenciel tailles de bague'!$B:$B)),3)),""))</f>
        <v/>
      </c>
      <c r="N434" s="9" t="str">
        <f t="array" ref="N434">IF($A434="","",IFERROR(INDEX('Référenciel tailles de bague'!$E:$E,SMALL(IF('Référenciel tailles de bague'!$B:$B=$A434,ROW('Référenciel tailles de bague'!$B:$B)),4)),""))</f>
        <v/>
      </c>
      <c r="O434" s="9" t="str">
        <f t="shared" si="6"/>
        <v/>
      </c>
    </row>
    <row r="435" spans="3:15" x14ac:dyDescent="0.25">
      <c r="C435" s="16" t="str">
        <f>IF(OR(A435="",AND(COUNTIF(K435:N435,B435)=0,K435&lt;&gt;"")),"",IFERROR(VLOOKUP(I435,'Caractéristique types de bagues'!A:B,2,FALSE),""))</f>
        <v/>
      </c>
      <c r="D435" s="16" t="str">
        <f>IF(OR(A435="",AND(COUNTIF(K435:N435,B435)=0,K435&lt;&gt;"")),"",IFERROR(VLOOKUP(I435,'Caractéristique types de bagues'!A:G,7,FALSE),""))</f>
        <v/>
      </c>
      <c r="E435" s="16" t="str">
        <f>IF(OR(A435="",AND(COUNTIF(K435:N435,B435)=0,K435&lt;&gt;"")),"",IFERROR(VLOOKUP(O435,'Référenciel tailles de bague'!F:H,3,FALSE),""))</f>
        <v/>
      </c>
      <c r="F435" s="1" t="str">
        <f>IF(A435="","",IFERROR(VLOOKUP(A435,'Référenciel tailles de bague'!B:C,2,FALSE),"!! code espèce inconnu !!"))</f>
        <v/>
      </c>
      <c r="I435" s="13" t="str">
        <f>IF(A435="","",IF(AND(COUNTIF(K435:N435,B435)=0,K435&lt;&gt;""),"!! Préciser une catégorie parmi :",IFERROR(VLOOKUP(O435,'Référenciel tailles de bague'!F:G,2,FALSE),"")))</f>
        <v/>
      </c>
      <c r="J435" s="14" t="str">
        <f>IF(AND(COUNTIF(K435:N435,B435)=0,K435&lt;&gt;""),CONCATENATE("   ",K435,"     ",L435,"     ",M435,"     ",N435),IFERROR(IF(VLOOKUP(O435,'Référenciel tailles de bague'!F:I,4,FALSE)=0,"",VLOOKUP(O435,'Référenciel tailles de bague'!F:I,4,FALSE)),""))</f>
        <v/>
      </c>
      <c r="K435" s="9" t="str">
        <f>IF($A435="","",IFERROR(IF(VLOOKUP(A435,'Référenciel tailles de bague'!B:E,4,FALSE)=0,"",VLOOKUP(A435,'Référenciel tailles de bague'!B:E,4,FALSE)),""))</f>
        <v/>
      </c>
      <c r="L435" s="9" t="str">
        <f t="array" ref="L435">IF($A435="","",IFERROR(INDEX('Référenciel tailles de bague'!$E:$E,SMALL(IF('Référenciel tailles de bague'!$B:$B=$A435,ROW('Référenciel tailles de bague'!$B:$B)),2)),""))</f>
        <v/>
      </c>
      <c r="M435" s="9" t="str">
        <f t="array" ref="M435">IF($A435="","",IFERROR(INDEX('Référenciel tailles de bague'!$E:$E,SMALL(IF('Référenciel tailles de bague'!$B:$B=$A435,ROW('Référenciel tailles de bague'!$B:$B)),3)),""))</f>
        <v/>
      </c>
      <c r="N435" s="9" t="str">
        <f t="array" ref="N435">IF($A435="","",IFERROR(INDEX('Référenciel tailles de bague'!$E:$E,SMALL(IF('Référenciel tailles de bague'!$B:$B=$A435,ROW('Référenciel tailles de bague'!$B:$B)),4)),""))</f>
        <v/>
      </c>
      <c r="O435" s="9" t="str">
        <f t="shared" si="6"/>
        <v/>
      </c>
    </row>
    <row r="436" spans="3:15" x14ac:dyDescent="0.25">
      <c r="C436" s="16" t="str">
        <f>IF(OR(A436="",AND(COUNTIF(K436:N436,B436)=0,K436&lt;&gt;"")),"",IFERROR(VLOOKUP(I436,'Caractéristique types de bagues'!A:B,2,FALSE),""))</f>
        <v/>
      </c>
      <c r="D436" s="16" t="str">
        <f>IF(OR(A436="",AND(COUNTIF(K436:N436,B436)=0,K436&lt;&gt;"")),"",IFERROR(VLOOKUP(I436,'Caractéristique types de bagues'!A:G,7,FALSE),""))</f>
        <v/>
      </c>
      <c r="E436" s="16" t="str">
        <f>IF(OR(A436="",AND(COUNTIF(K436:N436,B436)=0,K436&lt;&gt;"")),"",IFERROR(VLOOKUP(O436,'Référenciel tailles de bague'!F:H,3,FALSE),""))</f>
        <v/>
      </c>
      <c r="F436" s="1" t="str">
        <f>IF(A436="","",IFERROR(VLOOKUP(A436,'Référenciel tailles de bague'!B:C,2,FALSE),"!! code espèce inconnu !!"))</f>
        <v/>
      </c>
      <c r="I436" s="13" t="str">
        <f>IF(A436="","",IF(AND(COUNTIF(K436:N436,B436)=0,K436&lt;&gt;""),"!! Préciser une catégorie parmi :",IFERROR(VLOOKUP(O436,'Référenciel tailles de bague'!F:G,2,FALSE),"")))</f>
        <v/>
      </c>
      <c r="J436" s="14" t="str">
        <f>IF(AND(COUNTIF(K436:N436,B436)=0,K436&lt;&gt;""),CONCATENATE("   ",K436,"     ",L436,"     ",M436,"     ",N436),IFERROR(IF(VLOOKUP(O436,'Référenciel tailles de bague'!F:I,4,FALSE)=0,"",VLOOKUP(O436,'Référenciel tailles de bague'!F:I,4,FALSE)),""))</f>
        <v/>
      </c>
      <c r="K436" s="9" t="str">
        <f>IF($A436="","",IFERROR(IF(VLOOKUP(A436,'Référenciel tailles de bague'!B:E,4,FALSE)=0,"",VLOOKUP(A436,'Référenciel tailles de bague'!B:E,4,FALSE)),""))</f>
        <v/>
      </c>
      <c r="L436" s="9" t="str">
        <f t="array" ref="L436">IF($A436="","",IFERROR(INDEX('Référenciel tailles de bague'!$E:$E,SMALL(IF('Référenciel tailles de bague'!$B:$B=$A436,ROW('Référenciel tailles de bague'!$B:$B)),2)),""))</f>
        <v/>
      </c>
      <c r="M436" s="9" t="str">
        <f t="array" ref="M436">IF($A436="","",IFERROR(INDEX('Référenciel tailles de bague'!$E:$E,SMALL(IF('Référenciel tailles de bague'!$B:$B=$A436,ROW('Référenciel tailles de bague'!$B:$B)),3)),""))</f>
        <v/>
      </c>
      <c r="N436" s="9" t="str">
        <f t="array" ref="N436">IF($A436="","",IFERROR(INDEX('Référenciel tailles de bague'!$E:$E,SMALL(IF('Référenciel tailles de bague'!$B:$B=$A436,ROW('Référenciel tailles de bague'!$B:$B)),4)),""))</f>
        <v/>
      </c>
      <c r="O436" s="9" t="str">
        <f t="shared" si="6"/>
        <v/>
      </c>
    </row>
    <row r="437" spans="3:15" x14ac:dyDescent="0.25">
      <c r="C437" s="16" t="str">
        <f>IF(OR(A437="",AND(COUNTIF(K437:N437,B437)=0,K437&lt;&gt;"")),"",IFERROR(VLOOKUP(I437,'Caractéristique types de bagues'!A:B,2,FALSE),""))</f>
        <v/>
      </c>
      <c r="D437" s="16" t="str">
        <f>IF(OR(A437="",AND(COUNTIF(K437:N437,B437)=0,K437&lt;&gt;"")),"",IFERROR(VLOOKUP(I437,'Caractéristique types de bagues'!A:G,7,FALSE),""))</f>
        <v/>
      </c>
      <c r="E437" s="16" t="str">
        <f>IF(OR(A437="",AND(COUNTIF(K437:N437,B437)=0,K437&lt;&gt;"")),"",IFERROR(VLOOKUP(O437,'Référenciel tailles de bague'!F:H,3,FALSE),""))</f>
        <v/>
      </c>
      <c r="F437" s="1" t="str">
        <f>IF(A437="","",IFERROR(VLOOKUP(A437,'Référenciel tailles de bague'!B:C,2,FALSE),"!! code espèce inconnu !!"))</f>
        <v/>
      </c>
      <c r="I437" s="13" t="str">
        <f>IF(A437="","",IF(AND(COUNTIF(K437:N437,B437)=0,K437&lt;&gt;""),"!! Préciser une catégorie parmi :",IFERROR(VLOOKUP(O437,'Référenciel tailles de bague'!F:G,2,FALSE),"")))</f>
        <v/>
      </c>
      <c r="J437" s="14" t="str">
        <f>IF(AND(COUNTIF(K437:N437,B437)=0,K437&lt;&gt;""),CONCATENATE("   ",K437,"     ",L437,"     ",M437,"     ",N437),IFERROR(IF(VLOOKUP(O437,'Référenciel tailles de bague'!F:I,4,FALSE)=0,"",VLOOKUP(O437,'Référenciel tailles de bague'!F:I,4,FALSE)),""))</f>
        <v/>
      </c>
      <c r="K437" s="9" t="str">
        <f>IF($A437="","",IFERROR(IF(VLOOKUP(A437,'Référenciel tailles de bague'!B:E,4,FALSE)=0,"",VLOOKUP(A437,'Référenciel tailles de bague'!B:E,4,FALSE)),""))</f>
        <v/>
      </c>
      <c r="L437" s="9" t="str">
        <f t="array" ref="L437">IF($A437="","",IFERROR(INDEX('Référenciel tailles de bague'!$E:$E,SMALL(IF('Référenciel tailles de bague'!$B:$B=$A437,ROW('Référenciel tailles de bague'!$B:$B)),2)),""))</f>
        <v/>
      </c>
      <c r="M437" s="9" t="str">
        <f t="array" ref="M437">IF($A437="","",IFERROR(INDEX('Référenciel tailles de bague'!$E:$E,SMALL(IF('Référenciel tailles de bague'!$B:$B=$A437,ROW('Référenciel tailles de bague'!$B:$B)),3)),""))</f>
        <v/>
      </c>
      <c r="N437" s="9" t="str">
        <f t="array" ref="N437">IF($A437="","",IFERROR(INDEX('Référenciel tailles de bague'!$E:$E,SMALL(IF('Référenciel tailles de bague'!$B:$B=$A437,ROW('Référenciel tailles de bague'!$B:$B)),4)),""))</f>
        <v/>
      </c>
      <c r="O437" s="9" t="str">
        <f t="shared" si="6"/>
        <v/>
      </c>
    </row>
    <row r="438" spans="3:15" x14ac:dyDescent="0.25">
      <c r="C438" s="16" t="str">
        <f>IF(OR(A438="",AND(COUNTIF(K438:N438,B438)=0,K438&lt;&gt;"")),"",IFERROR(VLOOKUP(I438,'Caractéristique types de bagues'!A:B,2,FALSE),""))</f>
        <v/>
      </c>
      <c r="D438" s="16" t="str">
        <f>IF(OR(A438="",AND(COUNTIF(K438:N438,B438)=0,K438&lt;&gt;"")),"",IFERROR(VLOOKUP(I438,'Caractéristique types de bagues'!A:G,7,FALSE),""))</f>
        <v/>
      </c>
      <c r="E438" s="16" t="str">
        <f>IF(OR(A438="",AND(COUNTIF(K438:N438,B438)=0,K438&lt;&gt;"")),"",IFERROR(VLOOKUP(O438,'Référenciel tailles de bague'!F:H,3,FALSE),""))</f>
        <v/>
      </c>
      <c r="F438" s="1" t="str">
        <f>IF(A438="","",IFERROR(VLOOKUP(A438,'Référenciel tailles de bague'!B:C,2,FALSE),"!! code espèce inconnu !!"))</f>
        <v/>
      </c>
      <c r="I438" s="13" t="str">
        <f>IF(A438="","",IF(AND(COUNTIF(K438:N438,B438)=0,K438&lt;&gt;""),"!! Préciser une catégorie parmi :",IFERROR(VLOOKUP(O438,'Référenciel tailles de bague'!F:G,2,FALSE),"")))</f>
        <v/>
      </c>
      <c r="J438" s="14" t="str">
        <f>IF(AND(COUNTIF(K438:N438,B438)=0,K438&lt;&gt;""),CONCATENATE("   ",K438,"     ",L438,"     ",M438,"     ",N438),IFERROR(IF(VLOOKUP(O438,'Référenciel tailles de bague'!F:I,4,FALSE)=0,"",VLOOKUP(O438,'Référenciel tailles de bague'!F:I,4,FALSE)),""))</f>
        <v/>
      </c>
      <c r="K438" s="9" t="str">
        <f>IF($A438="","",IFERROR(IF(VLOOKUP(A438,'Référenciel tailles de bague'!B:E,4,FALSE)=0,"",VLOOKUP(A438,'Référenciel tailles de bague'!B:E,4,FALSE)),""))</f>
        <v/>
      </c>
      <c r="L438" s="9" t="str">
        <f t="array" ref="L438">IF($A438="","",IFERROR(INDEX('Référenciel tailles de bague'!$E:$E,SMALL(IF('Référenciel tailles de bague'!$B:$B=$A438,ROW('Référenciel tailles de bague'!$B:$B)),2)),""))</f>
        <v/>
      </c>
      <c r="M438" s="9" t="str">
        <f t="array" ref="M438">IF($A438="","",IFERROR(INDEX('Référenciel tailles de bague'!$E:$E,SMALL(IF('Référenciel tailles de bague'!$B:$B=$A438,ROW('Référenciel tailles de bague'!$B:$B)),3)),""))</f>
        <v/>
      </c>
      <c r="N438" s="9" t="str">
        <f t="array" ref="N438">IF($A438="","",IFERROR(INDEX('Référenciel tailles de bague'!$E:$E,SMALL(IF('Référenciel tailles de bague'!$B:$B=$A438,ROW('Référenciel tailles de bague'!$B:$B)),4)),""))</f>
        <v/>
      </c>
      <c r="O438" s="9" t="str">
        <f t="shared" si="6"/>
        <v/>
      </c>
    </row>
    <row r="439" spans="3:15" x14ac:dyDescent="0.25">
      <c r="C439" s="16" t="str">
        <f>IF(OR(A439="",AND(COUNTIF(K439:N439,B439)=0,K439&lt;&gt;"")),"",IFERROR(VLOOKUP(I439,'Caractéristique types de bagues'!A:B,2,FALSE),""))</f>
        <v/>
      </c>
      <c r="D439" s="16" t="str">
        <f>IF(OR(A439="",AND(COUNTIF(K439:N439,B439)=0,K439&lt;&gt;"")),"",IFERROR(VLOOKUP(I439,'Caractéristique types de bagues'!A:G,7,FALSE),""))</f>
        <v/>
      </c>
      <c r="E439" s="16" t="str">
        <f>IF(OR(A439="",AND(COUNTIF(K439:N439,B439)=0,K439&lt;&gt;"")),"",IFERROR(VLOOKUP(O439,'Référenciel tailles de bague'!F:H,3,FALSE),""))</f>
        <v/>
      </c>
      <c r="F439" s="1" t="str">
        <f>IF(A439="","",IFERROR(VLOOKUP(A439,'Référenciel tailles de bague'!B:C,2,FALSE),"!! code espèce inconnu !!"))</f>
        <v/>
      </c>
      <c r="I439" s="13" t="str">
        <f>IF(A439="","",IF(AND(COUNTIF(K439:N439,B439)=0,K439&lt;&gt;""),"!! Préciser une catégorie parmi :",IFERROR(VLOOKUP(O439,'Référenciel tailles de bague'!F:G,2,FALSE),"")))</f>
        <v/>
      </c>
      <c r="J439" s="14" t="str">
        <f>IF(AND(COUNTIF(K439:N439,B439)=0,K439&lt;&gt;""),CONCATENATE("   ",K439,"     ",L439,"     ",M439,"     ",N439),IFERROR(IF(VLOOKUP(O439,'Référenciel tailles de bague'!F:I,4,FALSE)=0,"",VLOOKUP(O439,'Référenciel tailles de bague'!F:I,4,FALSE)),""))</f>
        <v/>
      </c>
      <c r="K439" s="9" t="str">
        <f>IF($A439="","",IFERROR(IF(VLOOKUP(A439,'Référenciel tailles de bague'!B:E,4,FALSE)=0,"",VLOOKUP(A439,'Référenciel tailles de bague'!B:E,4,FALSE)),""))</f>
        <v/>
      </c>
      <c r="L439" s="9" t="str">
        <f t="array" ref="L439">IF($A439="","",IFERROR(INDEX('Référenciel tailles de bague'!$E:$E,SMALL(IF('Référenciel tailles de bague'!$B:$B=$A439,ROW('Référenciel tailles de bague'!$B:$B)),2)),""))</f>
        <v/>
      </c>
      <c r="M439" s="9" t="str">
        <f t="array" ref="M439">IF($A439="","",IFERROR(INDEX('Référenciel tailles de bague'!$E:$E,SMALL(IF('Référenciel tailles de bague'!$B:$B=$A439,ROW('Référenciel tailles de bague'!$B:$B)),3)),""))</f>
        <v/>
      </c>
      <c r="N439" s="9" t="str">
        <f t="array" ref="N439">IF($A439="","",IFERROR(INDEX('Référenciel tailles de bague'!$E:$E,SMALL(IF('Référenciel tailles de bague'!$B:$B=$A439,ROW('Référenciel tailles de bague'!$B:$B)),4)),""))</f>
        <v/>
      </c>
      <c r="O439" s="9" t="str">
        <f t="shared" si="6"/>
        <v/>
      </c>
    </row>
    <row r="440" spans="3:15" x14ac:dyDescent="0.25">
      <c r="C440" s="16" t="str">
        <f>IF(OR(A440="",AND(COUNTIF(K440:N440,B440)=0,K440&lt;&gt;"")),"",IFERROR(VLOOKUP(I440,'Caractéristique types de bagues'!A:B,2,FALSE),""))</f>
        <v/>
      </c>
      <c r="D440" s="16" t="str">
        <f>IF(OR(A440="",AND(COUNTIF(K440:N440,B440)=0,K440&lt;&gt;"")),"",IFERROR(VLOOKUP(I440,'Caractéristique types de bagues'!A:G,7,FALSE),""))</f>
        <v/>
      </c>
      <c r="E440" s="16" t="str">
        <f>IF(OR(A440="",AND(COUNTIF(K440:N440,B440)=0,K440&lt;&gt;"")),"",IFERROR(VLOOKUP(O440,'Référenciel tailles de bague'!F:H,3,FALSE),""))</f>
        <v/>
      </c>
      <c r="F440" s="1" t="str">
        <f>IF(A440="","",IFERROR(VLOOKUP(A440,'Référenciel tailles de bague'!B:C,2,FALSE),"!! code espèce inconnu !!"))</f>
        <v/>
      </c>
      <c r="I440" s="13" t="str">
        <f>IF(A440="","",IF(AND(COUNTIF(K440:N440,B440)=0,K440&lt;&gt;""),"!! Préciser une catégorie parmi :",IFERROR(VLOOKUP(O440,'Référenciel tailles de bague'!F:G,2,FALSE),"")))</f>
        <v/>
      </c>
      <c r="J440" s="14" t="str">
        <f>IF(AND(COUNTIF(K440:N440,B440)=0,K440&lt;&gt;""),CONCATENATE("   ",K440,"     ",L440,"     ",M440,"     ",N440),IFERROR(IF(VLOOKUP(O440,'Référenciel tailles de bague'!F:I,4,FALSE)=0,"",VLOOKUP(O440,'Référenciel tailles de bague'!F:I,4,FALSE)),""))</f>
        <v/>
      </c>
      <c r="K440" s="9" t="str">
        <f>IF($A440="","",IFERROR(IF(VLOOKUP(A440,'Référenciel tailles de bague'!B:E,4,FALSE)=0,"",VLOOKUP(A440,'Référenciel tailles de bague'!B:E,4,FALSE)),""))</f>
        <v/>
      </c>
      <c r="L440" s="9" t="str">
        <f t="array" ref="L440">IF($A440="","",IFERROR(INDEX('Référenciel tailles de bague'!$E:$E,SMALL(IF('Référenciel tailles de bague'!$B:$B=$A440,ROW('Référenciel tailles de bague'!$B:$B)),2)),""))</f>
        <v/>
      </c>
      <c r="M440" s="9" t="str">
        <f t="array" ref="M440">IF($A440="","",IFERROR(INDEX('Référenciel tailles de bague'!$E:$E,SMALL(IF('Référenciel tailles de bague'!$B:$B=$A440,ROW('Référenciel tailles de bague'!$B:$B)),3)),""))</f>
        <v/>
      </c>
      <c r="N440" s="9" t="str">
        <f t="array" ref="N440">IF($A440="","",IFERROR(INDEX('Référenciel tailles de bague'!$E:$E,SMALL(IF('Référenciel tailles de bague'!$B:$B=$A440,ROW('Référenciel tailles de bague'!$B:$B)),4)),""))</f>
        <v/>
      </c>
      <c r="O440" s="9" t="str">
        <f t="shared" si="6"/>
        <v/>
      </c>
    </row>
    <row r="441" spans="3:15" x14ac:dyDescent="0.25">
      <c r="C441" s="16" t="str">
        <f>IF(OR(A441="",AND(COUNTIF(K441:N441,B441)=0,K441&lt;&gt;"")),"",IFERROR(VLOOKUP(I441,'Caractéristique types de bagues'!A:B,2,FALSE),""))</f>
        <v/>
      </c>
      <c r="D441" s="16" t="str">
        <f>IF(OR(A441="",AND(COUNTIF(K441:N441,B441)=0,K441&lt;&gt;"")),"",IFERROR(VLOOKUP(I441,'Caractéristique types de bagues'!A:G,7,FALSE),""))</f>
        <v/>
      </c>
      <c r="E441" s="16" t="str">
        <f>IF(OR(A441="",AND(COUNTIF(K441:N441,B441)=0,K441&lt;&gt;"")),"",IFERROR(VLOOKUP(O441,'Référenciel tailles de bague'!F:H,3,FALSE),""))</f>
        <v/>
      </c>
      <c r="F441" s="1" t="str">
        <f>IF(A441="","",IFERROR(VLOOKUP(A441,'Référenciel tailles de bague'!B:C,2,FALSE),"!! code espèce inconnu !!"))</f>
        <v/>
      </c>
      <c r="I441" s="13" t="str">
        <f>IF(A441="","",IF(AND(COUNTIF(K441:N441,B441)=0,K441&lt;&gt;""),"!! Préciser une catégorie parmi :",IFERROR(VLOOKUP(O441,'Référenciel tailles de bague'!F:G,2,FALSE),"")))</f>
        <v/>
      </c>
      <c r="J441" s="14" t="str">
        <f>IF(AND(COUNTIF(K441:N441,B441)=0,K441&lt;&gt;""),CONCATENATE("   ",K441,"     ",L441,"     ",M441,"     ",N441),IFERROR(IF(VLOOKUP(O441,'Référenciel tailles de bague'!F:I,4,FALSE)=0,"",VLOOKUP(O441,'Référenciel tailles de bague'!F:I,4,FALSE)),""))</f>
        <v/>
      </c>
      <c r="K441" s="9" t="str">
        <f>IF($A441="","",IFERROR(IF(VLOOKUP(A441,'Référenciel tailles de bague'!B:E,4,FALSE)=0,"",VLOOKUP(A441,'Référenciel tailles de bague'!B:E,4,FALSE)),""))</f>
        <v/>
      </c>
      <c r="L441" s="9" t="str">
        <f t="array" ref="L441">IF($A441="","",IFERROR(INDEX('Référenciel tailles de bague'!$E:$E,SMALL(IF('Référenciel tailles de bague'!$B:$B=$A441,ROW('Référenciel tailles de bague'!$B:$B)),2)),""))</f>
        <v/>
      </c>
      <c r="M441" s="9" t="str">
        <f t="array" ref="M441">IF($A441="","",IFERROR(INDEX('Référenciel tailles de bague'!$E:$E,SMALL(IF('Référenciel tailles de bague'!$B:$B=$A441,ROW('Référenciel tailles de bague'!$B:$B)),3)),""))</f>
        <v/>
      </c>
      <c r="N441" s="9" t="str">
        <f t="array" ref="N441">IF($A441="","",IFERROR(INDEX('Référenciel tailles de bague'!$E:$E,SMALL(IF('Référenciel tailles de bague'!$B:$B=$A441,ROW('Référenciel tailles de bague'!$B:$B)),4)),""))</f>
        <v/>
      </c>
      <c r="O441" s="9" t="str">
        <f t="shared" si="6"/>
        <v/>
      </c>
    </row>
    <row r="442" spans="3:15" x14ac:dyDescent="0.25">
      <c r="C442" s="16" t="str">
        <f>IF(OR(A442="",AND(COUNTIF(K442:N442,B442)=0,K442&lt;&gt;"")),"",IFERROR(VLOOKUP(I442,'Caractéristique types de bagues'!A:B,2,FALSE),""))</f>
        <v/>
      </c>
      <c r="D442" s="16" t="str">
        <f>IF(OR(A442="",AND(COUNTIF(K442:N442,B442)=0,K442&lt;&gt;"")),"",IFERROR(VLOOKUP(I442,'Caractéristique types de bagues'!A:G,7,FALSE),""))</f>
        <v/>
      </c>
      <c r="E442" s="16" t="str">
        <f>IF(OR(A442="",AND(COUNTIF(K442:N442,B442)=0,K442&lt;&gt;"")),"",IFERROR(VLOOKUP(O442,'Référenciel tailles de bague'!F:H,3,FALSE),""))</f>
        <v/>
      </c>
      <c r="F442" s="1" t="str">
        <f>IF(A442="","",IFERROR(VLOOKUP(A442,'Référenciel tailles de bague'!B:C,2,FALSE),"!! code espèce inconnu !!"))</f>
        <v/>
      </c>
      <c r="I442" s="13" t="str">
        <f>IF(A442="","",IF(AND(COUNTIF(K442:N442,B442)=0,K442&lt;&gt;""),"!! Préciser une catégorie parmi :",IFERROR(VLOOKUP(O442,'Référenciel tailles de bague'!F:G,2,FALSE),"")))</f>
        <v/>
      </c>
      <c r="J442" s="14" t="str">
        <f>IF(AND(COUNTIF(K442:N442,B442)=0,K442&lt;&gt;""),CONCATENATE("   ",K442,"     ",L442,"     ",M442,"     ",N442),IFERROR(IF(VLOOKUP(O442,'Référenciel tailles de bague'!F:I,4,FALSE)=0,"",VLOOKUP(O442,'Référenciel tailles de bague'!F:I,4,FALSE)),""))</f>
        <v/>
      </c>
      <c r="K442" s="9" t="str">
        <f>IF($A442="","",IFERROR(IF(VLOOKUP(A442,'Référenciel tailles de bague'!B:E,4,FALSE)=0,"",VLOOKUP(A442,'Référenciel tailles de bague'!B:E,4,FALSE)),""))</f>
        <v/>
      </c>
      <c r="L442" s="9" t="str">
        <f t="array" ref="L442">IF($A442="","",IFERROR(INDEX('Référenciel tailles de bague'!$E:$E,SMALL(IF('Référenciel tailles de bague'!$B:$B=$A442,ROW('Référenciel tailles de bague'!$B:$B)),2)),""))</f>
        <v/>
      </c>
      <c r="M442" s="9" t="str">
        <f t="array" ref="M442">IF($A442="","",IFERROR(INDEX('Référenciel tailles de bague'!$E:$E,SMALL(IF('Référenciel tailles de bague'!$B:$B=$A442,ROW('Référenciel tailles de bague'!$B:$B)),3)),""))</f>
        <v/>
      </c>
      <c r="N442" s="9" t="str">
        <f t="array" ref="N442">IF($A442="","",IFERROR(INDEX('Référenciel tailles de bague'!$E:$E,SMALL(IF('Référenciel tailles de bague'!$B:$B=$A442,ROW('Référenciel tailles de bague'!$B:$B)),4)),""))</f>
        <v/>
      </c>
      <c r="O442" s="9" t="str">
        <f t="shared" si="6"/>
        <v/>
      </c>
    </row>
    <row r="443" spans="3:15" x14ac:dyDescent="0.25">
      <c r="C443" s="16" t="str">
        <f>IF(OR(A443="",AND(COUNTIF(K443:N443,B443)=0,K443&lt;&gt;"")),"",IFERROR(VLOOKUP(I443,'Caractéristique types de bagues'!A:B,2,FALSE),""))</f>
        <v/>
      </c>
      <c r="D443" s="16" t="str">
        <f>IF(OR(A443="",AND(COUNTIF(K443:N443,B443)=0,K443&lt;&gt;"")),"",IFERROR(VLOOKUP(I443,'Caractéristique types de bagues'!A:G,7,FALSE),""))</f>
        <v/>
      </c>
      <c r="E443" s="16" t="str">
        <f>IF(OR(A443="",AND(COUNTIF(K443:N443,B443)=0,K443&lt;&gt;"")),"",IFERROR(VLOOKUP(O443,'Référenciel tailles de bague'!F:H,3,FALSE),""))</f>
        <v/>
      </c>
      <c r="F443" s="1" t="str">
        <f>IF(A443="","",IFERROR(VLOOKUP(A443,'Référenciel tailles de bague'!B:C,2,FALSE),"!! code espèce inconnu !!"))</f>
        <v/>
      </c>
      <c r="I443" s="13" t="str">
        <f>IF(A443="","",IF(AND(COUNTIF(K443:N443,B443)=0,K443&lt;&gt;""),"!! Préciser une catégorie parmi :",IFERROR(VLOOKUP(O443,'Référenciel tailles de bague'!F:G,2,FALSE),"")))</f>
        <v/>
      </c>
      <c r="J443" s="14" t="str">
        <f>IF(AND(COUNTIF(K443:N443,B443)=0,K443&lt;&gt;""),CONCATENATE("   ",K443,"     ",L443,"     ",M443,"     ",N443),IFERROR(IF(VLOOKUP(O443,'Référenciel tailles de bague'!F:I,4,FALSE)=0,"",VLOOKUP(O443,'Référenciel tailles de bague'!F:I,4,FALSE)),""))</f>
        <v/>
      </c>
      <c r="K443" s="9" t="str">
        <f>IF($A443="","",IFERROR(IF(VLOOKUP(A443,'Référenciel tailles de bague'!B:E,4,FALSE)=0,"",VLOOKUP(A443,'Référenciel tailles de bague'!B:E,4,FALSE)),""))</f>
        <v/>
      </c>
      <c r="L443" s="9" t="str">
        <f t="array" ref="L443">IF($A443="","",IFERROR(INDEX('Référenciel tailles de bague'!$E:$E,SMALL(IF('Référenciel tailles de bague'!$B:$B=$A443,ROW('Référenciel tailles de bague'!$B:$B)),2)),""))</f>
        <v/>
      </c>
      <c r="M443" s="9" t="str">
        <f t="array" ref="M443">IF($A443="","",IFERROR(INDEX('Référenciel tailles de bague'!$E:$E,SMALL(IF('Référenciel tailles de bague'!$B:$B=$A443,ROW('Référenciel tailles de bague'!$B:$B)),3)),""))</f>
        <v/>
      </c>
      <c r="N443" s="9" t="str">
        <f t="array" ref="N443">IF($A443="","",IFERROR(INDEX('Référenciel tailles de bague'!$E:$E,SMALL(IF('Référenciel tailles de bague'!$B:$B=$A443,ROW('Référenciel tailles de bague'!$B:$B)),4)),""))</f>
        <v/>
      </c>
      <c r="O443" s="9" t="str">
        <f t="shared" si="6"/>
        <v/>
      </c>
    </row>
    <row r="444" spans="3:15" x14ac:dyDescent="0.25">
      <c r="C444" s="16" t="str">
        <f>IF(OR(A444="",AND(COUNTIF(K444:N444,B444)=0,K444&lt;&gt;"")),"",IFERROR(VLOOKUP(I444,'Caractéristique types de bagues'!A:B,2,FALSE),""))</f>
        <v/>
      </c>
      <c r="D444" s="16" t="str">
        <f>IF(OR(A444="",AND(COUNTIF(K444:N444,B444)=0,K444&lt;&gt;"")),"",IFERROR(VLOOKUP(I444,'Caractéristique types de bagues'!A:G,7,FALSE),""))</f>
        <v/>
      </c>
      <c r="E444" s="16" t="str">
        <f>IF(OR(A444="",AND(COUNTIF(K444:N444,B444)=0,K444&lt;&gt;"")),"",IFERROR(VLOOKUP(O444,'Référenciel tailles de bague'!F:H,3,FALSE),""))</f>
        <v/>
      </c>
      <c r="F444" s="1" t="str">
        <f>IF(A444="","",IFERROR(VLOOKUP(A444,'Référenciel tailles de bague'!B:C,2,FALSE),"!! code espèce inconnu !!"))</f>
        <v/>
      </c>
      <c r="I444" s="13" t="str">
        <f>IF(A444="","",IF(AND(COUNTIF(K444:N444,B444)=0,K444&lt;&gt;""),"!! Préciser une catégorie parmi :",IFERROR(VLOOKUP(O444,'Référenciel tailles de bague'!F:G,2,FALSE),"")))</f>
        <v/>
      </c>
      <c r="J444" s="14" t="str">
        <f>IF(AND(COUNTIF(K444:N444,B444)=0,K444&lt;&gt;""),CONCATENATE("   ",K444,"     ",L444,"     ",M444,"     ",N444),IFERROR(IF(VLOOKUP(O444,'Référenciel tailles de bague'!F:I,4,FALSE)=0,"",VLOOKUP(O444,'Référenciel tailles de bague'!F:I,4,FALSE)),""))</f>
        <v/>
      </c>
      <c r="K444" s="9" t="str">
        <f>IF($A444="","",IFERROR(IF(VLOOKUP(A444,'Référenciel tailles de bague'!B:E,4,FALSE)=0,"",VLOOKUP(A444,'Référenciel tailles de bague'!B:E,4,FALSE)),""))</f>
        <v/>
      </c>
      <c r="L444" s="9" t="str">
        <f t="array" ref="L444">IF($A444="","",IFERROR(INDEX('Référenciel tailles de bague'!$E:$E,SMALL(IF('Référenciel tailles de bague'!$B:$B=$A444,ROW('Référenciel tailles de bague'!$B:$B)),2)),""))</f>
        <v/>
      </c>
      <c r="M444" s="9" t="str">
        <f t="array" ref="M444">IF($A444="","",IFERROR(INDEX('Référenciel tailles de bague'!$E:$E,SMALL(IF('Référenciel tailles de bague'!$B:$B=$A444,ROW('Référenciel tailles de bague'!$B:$B)),3)),""))</f>
        <v/>
      </c>
      <c r="N444" s="9" t="str">
        <f t="array" ref="N444">IF($A444="","",IFERROR(INDEX('Référenciel tailles de bague'!$E:$E,SMALL(IF('Référenciel tailles de bague'!$B:$B=$A444,ROW('Référenciel tailles de bague'!$B:$B)),4)),""))</f>
        <v/>
      </c>
      <c r="O444" s="9" t="str">
        <f t="shared" si="6"/>
        <v/>
      </c>
    </row>
    <row r="445" spans="3:15" x14ac:dyDescent="0.25">
      <c r="C445" s="16" t="str">
        <f>IF(OR(A445="",AND(COUNTIF(K445:N445,B445)=0,K445&lt;&gt;"")),"",IFERROR(VLOOKUP(I445,'Caractéristique types de bagues'!A:B,2,FALSE),""))</f>
        <v/>
      </c>
      <c r="D445" s="16" t="str">
        <f>IF(OR(A445="",AND(COUNTIF(K445:N445,B445)=0,K445&lt;&gt;"")),"",IFERROR(VLOOKUP(I445,'Caractéristique types de bagues'!A:G,7,FALSE),""))</f>
        <v/>
      </c>
      <c r="E445" s="16" t="str">
        <f>IF(OR(A445="",AND(COUNTIF(K445:N445,B445)=0,K445&lt;&gt;"")),"",IFERROR(VLOOKUP(O445,'Référenciel tailles de bague'!F:H,3,FALSE),""))</f>
        <v/>
      </c>
      <c r="F445" s="1" t="str">
        <f>IF(A445="","",IFERROR(VLOOKUP(A445,'Référenciel tailles de bague'!B:C,2,FALSE),"!! code espèce inconnu !!"))</f>
        <v/>
      </c>
      <c r="I445" s="13" t="str">
        <f>IF(A445="","",IF(AND(COUNTIF(K445:N445,B445)=0,K445&lt;&gt;""),"!! Préciser une catégorie parmi :",IFERROR(VLOOKUP(O445,'Référenciel tailles de bague'!F:G,2,FALSE),"")))</f>
        <v/>
      </c>
      <c r="J445" s="14" t="str">
        <f>IF(AND(COUNTIF(K445:N445,B445)=0,K445&lt;&gt;""),CONCATENATE("   ",K445,"     ",L445,"     ",M445,"     ",N445),IFERROR(IF(VLOOKUP(O445,'Référenciel tailles de bague'!F:I,4,FALSE)=0,"",VLOOKUP(O445,'Référenciel tailles de bague'!F:I,4,FALSE)),""))</f>
        <v/>
      </c>
      <c r="K445" s="9" t="str">
        <f>IF($A445="","",IFERROR(IF(VLOOKUP(A445,'Référenciel tailles de bague'!B:E,4,FALSE)=0,"",VLOOKUP(A445,'Référenciel tailles de bague'!B:E,4,FALSE)),""))</f>
        <v/>
      </c>
      <c r="L445" s="9" t="str">
        <f t="array" ref="L445">IF($A445="","",IFERROR(INDEX('Référenciel tailles de bague'!$E:$E,SMALL(IF('Référenciel tailles de bague'!$B:$B=$A445,ROW('Référenciel tailles de bague'!$B:$B)),2)),""))</f>
        <v/>
      </c>
      <c r="M445" s="9" t="str">
        <f t="array" ref="M445">IF($A445="","",IFERROR(INDEX('Référenciel tailles de bague'!$E:$E,SMALL(IF('Référenciel tailles de bague'!$B:$B=$A445,ROW('Référenciel tailles de bague'!$B:$B)),3)),""))</f>
        <v/>
      </c>
      <c r="N445" s="9" t="str">
        <f t="array" ref="N445">IF($A445="","",IFERROR(INDEX('Référenciel tailles de bague'!$E:$E,SMALL(IF('Référenciel tailles de bague'!$B:$B=$A445,ROW('Référenciel tailles de bague'!$B:$B)),4)),""))</f>
        <v/>
      </c>
      <c r="O445" s="9" t="str">
        <f t="shared" si="6"/>
        <v/>
      </c>
    </row>
    <row r="446" spans="3:15" x14ac:dyDescent="0.25">
      <c r="C446" s="16" t="str">
        <f>IF(OR(A446="",AND(COUNTIF(K446:N446,B446)=0,K446&lt;&gt;"")),"",IFERROR(VLOOKUP(I446,'Caractéristique types de bagues'!A:B,2,FALSE),""))</f>
        <v/>
      </c>
      <c r="D446" s="16" t="str">
        <f>IF(OR(A446="",AND(COUNTIF(K446:N446,B446)=0,K446&lt;&gt;"")),"",IFERROR(VLOOKUP(I446,'Caractéristique types de bagues'!A:G,7,FALSE),""))</f>
        <v/>
      </c>
      <c r="E446" s="16" t="str">
        <f>IF(OR(A446="",AND(COUNTIF(K446:N446,B446)=0,K446&lt;&gt;"")),"",IFERROR(VLOOKUP(O446,'Référenciel tailles de bague'!F:H,3,FALSE),""))</f>
        <v/>
      </c>
      <c r="F446" s="1" t="str">
        <f>IF(A446="","",IFERROR(VLOOKUP(A446,'Référenciel tailles de bague'!B:C,2,FALSE),"!! code espèce inconnu !!"))</f>
        <v/>
      </c>
      <c r="I446" s="13" t="str">
        <f>IF(A446="","",IF(AND(COUNTIF(K446:N446,B446)=0,K446&lt;&gt;""),"!! Préciser une catégorie parmi :",IFERROR(VLOOKUP(O446,'Référenciel tailles de bague'!F:G,2,FALSE),"")))</f>
        <v/>
      </c>
      <c r="J446" s="14" t="str">
        <f>IF(AND(COUNTIF(K446:N446,B446)=0,K446&lt;&gt;""),CONCATENATE("   ",K446,"     ",L446,"     ",M446,"     ",N446),IFERROR(IF(VLOOKUP(O446,'Référenciel tailles de bague'!F:I,4,FALSE)=0,"",VLOOKUP(O446,'Référenciel tailles de bague'!F:I,4,FALSE)),""))</f>
        <v/>
      </c>
      <c r="K446" s="9" t="str">
        <f>IF($A446="","",IFERROR(IF(VLOOKUP(A446,'Référenciel tailles de bague'!B:E,4,FALSE)=0,"",VLOOKUP(A446,'Référenciel tailles de bague'!B:E,4,FALSE)),""))</f>
        <v/>
      </c>
      <c r="L446" s="9" t="str">
        <f t="array" ref="L446">IF($A446="","",IFERROR(INDEX('Référenciel tailles de bague'!$E:$E,SMALL(IF('Référenciel tailles de bague'!$B:$B=$A446,ROW('Référenciel tailles de bague'!$B:$B)),2)),""))</f>
        <v/>
      </c>
      <c r="M446" s="9" t="str">
        <f t="array" ref="M446">IF($A446="","",IFERROR(INDEX('Référenciel tailles de bague'!$E:$E,SMALL(IF('Référenciel tailles de bague'!$B:$B=$A446,ROW('Référenciel tailles de bague'!$B:$B)),3)),""))</f>
        <v/>
      </c>
      <c r="N446" s="9" t="str">
        <f t="array" ref="N446">IF($A446="","",IFERROR(INDEX('Référenciel tailles de bague'!$E:$E,SMALL(IF('Référenciel tailles de bague'!$B:$B=$A446,ROW('Référenciel tailles de bague'!$B:$B)),4)),""))</f>
        <v/>
      </c>
      <c r="O446" s="9" t="str">
        <f t="shared" si="6"/>
        <v/>
      </c>
    </row>
    <row r="447" spans="3:15" x14ac:dyDescent="0.25">
      <c r="C447" s="16" t="str">
        <f>IF(OR(A447="",AND(COUNTIF(K447:N447,B447)=0,K447&lt;&gt;"")),"",IFERROR(VLOOKUP(I447,'Caractéristique types de bagues'!A:B,2,FALSE),""))</f>
        <v/>
      </c>
      <c r="D447" s="16" t="str">
        <f>IF(OR(A447="",AND(COUNTIF(K447:N447,B447)=0,K447&lt;&gt;"")),"",IFERROR(VLOOKUP(I447,'Caractéristique types de bagues'!A:G,7,FALSE),""))</f>
        <v/>
      </c>
      <c r="E447" s="16" t="str">
        <f>IF(OR(A447="",AND(COUNTIF(K447:N447,B447)=0,K447&lt;&gt;"")),"",IFERROR(VLOOKUP(O447,'Référenciel tailles de bague'!F:H,3,FALSE),""))</f>
        <v/>
      </c>
      <c r="F447" s="1" t="str">
        <f>IF(A447="","",IFERROR(VLOOKUP(A447,'Référenciel tailles de bague'!B:C,2,FALSE),"!! code espèce inconnu !!"))</f>
        <v/>
      </c>
      <c r="I447" s="13" t="str">
        <f>IF(A447="","",IF(AND(COUNTIF(K447:N447,B447)=0,K447&lt;&gt;""),"!! Préciser une catégorie parmi :",IFERROR(VLOOKUP(O447,'Référenciel tailles de bague'!F:G,2,FALSE),"")))</f>
        <v/>
      </c>
      <c r="J447" s="14" t="str">
        <f>IF(AND(COUNTIF(K447:N447,B447)=0,K447&lt;&gt;""),CONCATENATE("   ",K447,"     ",L447,"     ",M447,"     ",N447),IFERROR(IF(VLOOKUP(O447,'Référenciel tailles de bague'!F:I,4,FALSE)=0,"",VLOOKUP(O447,'Référenciel tailles de bague'!F:I,4,FALSE)),""))</f>
        <v/>
      </c>
      <c r="K447" s="9" t="str">
        <f>IF($A447="","",IFERROR(IF(VLOOKUP(A447,'Référenciel tailles de bague'!B:E,4,FALSE)=0,"",VLOOKUP(A447,'Référenciel tailles de bague'!B:E,4,FALSE)),""))</f>
        <v/>
      </c>
      <c r="L447" s="9" t="str">
        <f t="array" ref="L447">IF($A447="","",IFERROR(INDEX('Référenciel tailles de bague'!$E:$E,SMALL(IF('Référenciel tailles de bague'!$B:$B=$A447,ROW('Référenciel tailles de bague'!$B:$B)),2)),""))</f>
        <v/>
      </c>
      <c r="M447" s="9" t="str">
        <f t="array" ref="M447">IF($A447="","",IFERROR(INDEX('Référenciel tailles de bague'!$E:$E,SMALL(IF('Référenciel tailles de bague'!$B:$B=$A447,ROW('Référenciel tailles de bague'!$B:$B)),3)),""))</f>
        <v/>
      </c>
      <c r="N447" s="9" t="str">
        <f t="array" ref="N447">IF($A447="","",IFERROR(INDEX('Référenciel tailles de bague'!$E:$E,SMALL(IF('Référenciel tailles de bague'!$B:$B=$A447,ROW('Référenciel tailles de bague'!$B:$B)),4)),""))</f>
        <v/>
      </c>
      <c r="O447" s="9" t="str">
        <f t="shared" si="6"/>
        <v/>
      </c>
    </row>
    <row r="448" spans="3:15" x14ac:dyDescent="0.25">
      <c r="C448" s="16" t="str">
        <f>IF(OR(A448="",AND(COUNTIF(K448:N448,B448)=0,K448&lt;&gt;"")),"",IFERROR(VLOOKUP(I448,'Caractéristique types de bagues'!A:B,2,FALSE),""))</f>
        <v/>
      </c>
      <c r="D448" s="16" t="str">
        <f>IF(OR(A448="",AND(COUNTIF(K448:N448,B448)=0,K448&lt;&gt;"")),"",IFERROR(VLOOKUP(I448,'Caractéristique types de bagues'!A:G,7,FALSE),""))</f>
        <v/>
      </c>
      <c r="E448" s="16" t="str">
        <f>IF(OR(A448="",AND(COUNTIF(K448:N448,B448)=0,K448&lt;&gt;"")),"",IFERROR(VLOOKUP(O448,'Référenciel tailles de bague'!F:H,3,FALSE),""))</f>
        <v/>
      </c>
      <c r="F448" s="1" t="str">
        <f>IF(A448="","",IFERROR(VLOOKUP(A448,'Référenciel tailles de bague'!B:C,2,FALSE),"!! code espèce inconnu !!"))</f>
        <v/>
      </c>
      <c r="I448" s="13" t="str">
        <f>IF(A448="","",IF(AND(COUNTIF(K448:N448,B448)=0,K448&lt;&gt;""),"!! Préciser une catégorie parmi :",IFERROR(VLOOKUP(O448,'Référenciel tailles de bague'!F:G,2,FALSE),"")))</f>
        <v/>
      </c>
      <c r="J448" s="14" t="str">
        <f>IF(AND(COUNTIF(K448:N448,B448)=0,K448&lt;&gt;""),CONCATENATE("   ",K448,"     ",L448,"     ",M448,"     ",N448),IFERROR(IF(VLOOKUP(O448,'Référenciel tailles de bague'!F:I,4,FALSE)=0,"",VLOOKUP(O448,'Référenciel tailles de bague'!F:I,4,FALSE)),""))</f>
        <v/>
      </c>
      <c r="K448" s="9" t="str">
        <f>IF($A448="","",IFERROR(IF(VLOOKUP(A448,'Référenciel tailles de bague'!B:E,4,FALSE)=0,"",VLOOKUP(A448,'Référenciel tailles de bague'!B:E,4,FALSE)),""))</f>
        <v/>
      </c>
      <c r="L448" s="9" t="str">
        <f t="array" ref="L448">IF($A448="","",IFERROR(INDEX('Référenciel tailles de bague'!$E:$E,SMALL(IF('Référenciel tailles de bague'!$B:$B=$A448,ROW('Référenciel tailles de bague'!$B:$B)),2)),""))</f>
        <v/>
      </c>
      <c r="M448" s="9" t="str">
        <f t="array" ref="M448">IF($A448="","",IFERROR(INDEX('Référenciel tailles de bague'!$E:$E,SMALL(IF('Référenciel tailles de bague'!$B:$B=$A448,ROW('Référenciel tailles de bague'!$B:$B)),3)),""))</f>
        <v/>
      </c>
      <c r="N448" s="9" t="str">
        <f t="array" ref="N448">IF($A448="","",IFERROR(INDEX('Référenciel tailles de bague'!$E:$E,SMALL(IF('Référenciel tailles de bague'!$B:$B=$A448,ROW('Référenciel tailles de bague'!$B:$B)),4)),""))</f>
        <v/>
      </c>
      <c r="O448" s="9" t="str">
        <f t="shared" si="6"/>
        <v/>
      </c>
    </row>
    <row r="449" spans="3:15" x14ac:dyDescent="0.25">
      <c r="C449" s="16" t="str">
        <f>IF(OR(A449="",AND(COUNTIF(K449:N449,B449)=0,K449&lt;&gt;"")),"",IFERROR(VLOOKUP(I449,'Caractéristique types de bagues'!A:B,2,FALSE),""))</f>
        <v/>
      </c>
      <c r="D449" s="16" t="str">
        <f>IF(OR(A449="",AND(COUNTIF(K449:N449,B449)=0,K449&lt;&gt;"")),"",IFERROR(VLOOKUP(I449,'Caractéristique types de bagues'!A:G,7,FALSE),""))</f>
        <v/>
      </c>
      <c r="E449" s="16" t="str">
        <f>IF(OR(A449="",AND(COUNTIF(K449:N449,B449)=0,K449&lt;&gt;"")),"",IFERROR(VLOOKUP(O449,'Référenciel tailles de bague'!F:H,3,FALSE),""))</f>
        <v/>
      </c>
      <c r="F449" s="1" t="str">
        <f>IF(A449="","",IFERROR(VLOOKUP(A449,'Référenciel tailles de bague'!B:C,2,FALSE),"!! code espèce inconnu !!"))</f>
        <v/>
      </c>
      <c r="I449" s="13" t="str">
        <f>IF(A449="","",IF(AND(COUNTIF(K449:N449,B449)=0,K449&lt;&gt;""),"!! Préciser une catégorie parmi :",IFERROR(VLOOKUP(O449,'Référenciel tailles de bague'!F:G,2,FALSE),"")))</f>
        <v/>
      </c>
      <c r="J449" s="14" t="str">
        <f>IF(AND(COUNTIF(K449:N449,B449)=0,K449&lt;&gt;""),CONCATENATE("   ",K449,"     ",L449,"     ",M449,"     ",N449),IFERROR(IF(VLOOKUP(O449,'Référenciel tailles de bague'!F:I,4,FALSE)=0,"",VLOOKUP(O449,'Référenciel tailles de bague'!F:I,4,FALSE)),""))</f>
        <v/>
      </c>
      <c r="K449" s="9" t="str">
        <f>IF($A449="","",IFERROR(IF(VLOOKUP(A449,'Référenciel tailles de bague'!B:E,4,FALSE)=0,"",VLOOKUP(A449,'Référenciel tailles de bague'!B:E,4,FALSE)),""))</f>
        <v/>
      </c>
      <c r="L449" s="9" t="str">
        <f t="array" ref="L449">IF($A449="","",IFERROR(INDEX('Référenciel tailles de bague'!$E:$E,SMALL(IF('Référenciel tailles de bague'!$B:$B=$A449,ROW('Référenciel tailles de bague'!$B:$B)),2)),""))</f>
        <v/>
      </c>
      <c r="M449" s="9" t="str">
        <f t="array" ref="M449">IF($A449="","",IFERROR(INDEX('Référenciel tailles de bague'!$E:$E,SMALL(IF('Référenciel tailles de bague'!$B:$B=$A449,ROW('Référenciel tailles de bague'!$B:$B)),3)),""))</f>
        <v/>
      </c>
      <c r="N449" s="9" t="str">
        <f t="array" ref="N449">IF($A449="","",IFERROR(INDEX('Référenciel tailles de bague'!$E:$E,SMALL(IF('Référenciel tailles de bague'!$B:$B=$A449,ROW('Référenciel tailles de bague'!$B:$B)),4)),""))</f>
        <v/>
      </c>
      <c r="O449" s="9" t="str">
        <f t="shared" si="6"/>
        <v/>
      </c>
    </row>
    <row r="450" spans="3:15" x14ac:dyDescent="0.25">
      <c r="C450" s="16" t="str">
        <f>IF(OR(A450="",AND(COUNTIF(K450:N450,B450)=0,K450&lt;&gt;"")),"",IFERROR(VLOOKUP(I450,'Caractéristique types de bagues'!A:B,2,FALSE),""))</f>
        <v/>
      </c>
      <c r="D450" s="16" t="str">
        <f>IF(OR(A450="",AND(COUNTIF(K450:N450,B450)=0,K450&lt;&gt;"")),"",IFERROR(VLOOKUP(I450,'Caractéristique types de bagues'!A:G,7,FALSE),""))</f>
        <v/>
      </c>
      <c r="E450" s="16" t="str">
        <f>IF(OR(A450="",AND(COUNTIF(K450:N450,B450)=0,K450&lt;&gt;"")),"",IFERROR(VLOOKUP(O450,'Référenciel tailles de bague'!F:H,3,FALSE),""))</f>
        <v/>
      </c>
      <c r="F450" s="1" t="str">
        <f>IF(A450="","",IFERROR(VLOOKUP(A450,'Référenciel tailles de bague'!B:C,2,FALSE),"!! code espèce inconnu !!"))</f>
        <v/>
      </c>
      <c r="I450" s="13" t="str">
        <f>IF(A450="","",IF(AND(COUNTIF(K450:N450,B450)=0,K450&lt;&gt;""),"!! Préciser une catégorie parmi :",IFERROR(VLOOKUP(O450,'Référenciel tailles de bague'!F:G,2,FALSE),"")))</f>
        <v/>
      </c>
      <c r="J450" s="14" t="str">
        <f>IF(AND(COUNTIF(K450:N450,B450)=0,K450&lt;&gt;""),CONCATENATE("   ",K450,"     ",L450,"     ",M450,"     ",N450),IFERROR(IF(VLOOKUP(O450,'Référenciel tailles de bague'!F:I,4,FALSE)=0,"",VLOOKUP(O450,'Référenciel tailles de bague'!F:I,4,FALSE)),""))</f>
        <v/>
      </c>
      <c r="K450" s="9" t="str">
        <f>IF($A450="","",IFERROR(IF(VLOOKUP(A450,'Référenciel tailles de bague'!B:E,4,FALSE)=0,"",VLOOKUP(A450,'Référenciel tailles de bague'!B:E,4,FALSE)),""))</f>
        <v/>
      </c>
      <c r="L450" s="9" t="str">
        <f t="array" ref="L450">IF($A450="","",IFERROR(INDEX('Référenciel tailles de bague'!$E:$E,SMALL(IF('Référenciel tailles de bague'!$B:$B=$A450,ROW('Référenciel tailles de bague'!$B:$B)),2)),""))</f>
        <v/>
      </c>
      <c r="M450" s="9" t="str">
        <f t="array" ref="M450">IF($A450="","",IFERROR(INDEX('Référenciel tailles de bague'!$E:$E,SMALL(IF('Référenciel tailles de bague'!$B:$B=$A450,ROW('Référenciel tailles de bague'!$B:$B)),3)),""))</f>
        <v/>
      </c>
      <c r="N450" s="9" t="str">
        <f t="array" ref="N450">IF($A450="","",IFERROR(INDEX('Référenciel tailles de bague'!$E:$E,SMALL(IF('Référenciel tailles de bague'!$B:$B=$A450,ROW('Référenciel tailles de bague'!$B:$B)),4)),""))</f>
        <v/>
      </c>
      <c r="O450" s="9" t="str">
        <f t="shared" si="6"/>
        <v/>
      </c>
    </row>
    <row r="451" spans="3:15" x14ac:dyDescent="0.25">
      <c r="C451" s="16" t="str">
        <f>IF(OR(A451="",AND(COUNTIF(K451:N451,B451)=0,K451&lt;&gt;"")),"",IFERROR(VLOOKUP(I451,'Caractéristique types de bagues'!A:B,2,FALSE),""))</f>
        <v/>
      </c>
      <c r="D451" s="16" t="str">
        <f>IF(OR(A451="",AND(COUNTIF(K451:N451,B451)=0,K451&lt;&gt;"")),"",IFERROR(VLOOKUP(I451,'Caractéristique types de bagues'!A:G,7,FALSE),""))</f>
        <v/>
      </c>
      <c r="E451" s="16" t="str">
        <f>IF(OR(A451="",AND(COUNTIF(K451:N451,B451)=0,K451&lt;&gt;"")),"",IFERROR(VLOOKUP(O451,'Référenciel tailles de bague'!F:H,3,FALSE),""))</f>
        <v/>
      </c>
      <c r="F451" s="1" t="str">
        <f>IF(A451="","",IFERROR(VLOOKUP(A451,'Référenciel tailles de bague'!B:C,2,FALSE),"!! code espèce inconnu !!"))</f>
        <v/>
      </c>
      <c r="I451" s="13" t="str">
        <f>IF(A451="","",IF(AND(COUNTIF(K451:N451,B451)=0,K451&lt;&gt;""),"!! Préciser une catégorie parmi :",IFERROR(VLOOKUP(O451,'Référenciel tailles de bague'!F:G,2,FALSE),"")))</f>
        <v/>
      </c>
      <c r="J451" s="14" t="str">
        <f>IF(AND(COUNTIF(K451:N451,B451)=0,K451&lt;&gt;""),CONCATENATE("   ",K451,"     ",L451,"     ",M451,"     ",N451),IFERROR(IF(VLOOKUP(O451,'Référenciel tailles de bague'!F:I,4,FALSE)=0,"",VLOOKUP(O451,'Référenciel tailles de bague'!F:I,4,FALSE)),""))</f>
        <v/>
      </c>
      <c r="K451" s="9" t="str">
        <f>IF($A451="","",IFERROR(IF(VLOOKUP(A451,'Référenciel tailles de bague'!B:E,4,FALSE)=0,"",VLOOKUP(A451,'Référenciel tailles de bague'!B:E,4,FALSE)),""))</f>
        <v/>
      </c>
      <c r="L451" s="9" t="str">
        <f t="array" ref="L451">IF($A451="","",IFERROR(INDEX('Référenciel tailles de bague'!$E:$E,SMALL(IF('Référenciel tailles de bague'!$B:$B=$A451,ROW('Référenciel tailles de bague'!$B:$B)),2)),""))</f>
        <v/>
      </c>
      <c r="M451" s="9" t="str">
        <f t="array" ref="M451">IF($A451="","",IFERROR(INDEX('Référenciel tailles de bague'!$E:$E,SMALL(IF('Référenciel tailles de bague'!$B:$B=$A451,ROW('Référenciel tailles de bague'!$B:$B)),3)),""))</f>
        <v/>
      </c>
      <c r="N451" s="9" t="str">
        <f t="array" ref="N451">IF($A451="","",IFERROR(INDEX('Référenciel tailles de bague'!$E:$E,SMALL(IF('Référenciel tailles de bague'!$B:$B=$A451,ROW('Référenciel tailles de bague'!$B:$B)),4)),""))</f>
        <v/>
      </c>
      <c r="O451" s="9" t="str">
        <f t="shared" ref="O451:O498" si="7">IF(A451="","",CONCATENATE(A451,"_",B451))</f>
        <v/>
      </c>
    </row>
    <row r="452" spans="3:15" x14ac:dyDescent="0.25">
      <c r="C452" s="16" t="str">
        <f>IF(OR(A452="",AND(COUNTIF(K452:N452,B452)=0,K452&lt;&gt;"")),"",IFERROR(VLOOKUP(I452,'Caractéristique types de bagues'!A:B,2,FALSE),""))</f>
        <v/>
      </c>
      <c r="D452" s="16" t="str">
        <f>IF(OR(A452="",AND(COUNTIF(K452:N452,B452)=0,K452&lt;&gt;"")),"",IFERROR(VLOOKUP(I452,'Caractéristique types de bagues'!A:G,7,FALSE),""))</f>
        <v/>
      </c>
      <c r="E452" s="16" t="str">
        <f>IF(OR(A452="",AND(COUNTIF(K452:N452,B452)=0,K452&lt;&gt;"")),"",IFERROR(VLOOKUP(O452,'Référenciel tailles de bague'!F:H,3,FALSE),""))</f>
        <v/>
      </c>
      <c r="F452" s="1" t="str">
        <f>IF(A452="","",IFERROR(VLOOKUP(A452,'Référenciel tailles de bague'!B:C,2,FALSE),"!! code espèce inconnu !!"))</f>
        <v/>
      </c>
      <c r="I452" s="13" t="str">
        <f>IF(A452="","",IF(AND(COUNTIF(K452:N452,B452)=0,K452&lt;&gt;""),"!! Préciser une catégorie parmi :",IFERROR(VLOOKUP(O452,'Référenciel tailles de bague'!F:G,2,FALSE),"")))</f>
        <v/>
      </c>
      <c r="J452" s="14" t="str">
        <f>IF(AND(COUNTIF(K452:N452,B452)=0,K452&lt;&gt;""),CONCATENATE("   ",K452,"     ",L452,"     ",M452,"     ",N452),IFERROR(IF(VLOOKUP(O452,'Référenciel tailles de bague'!F:I,4,FALSE)=0,"",VLOOKUP(O452,'Référenciel tailles de bague'!F:I,4,FALSE)),""))</f>
        <v/>
      </c>
      <c r="K452" s="9" t="str">
        <f>IF($A452="","",IFERROR(IF(VLOOKUP(A452,'Référenciel tailles de bague'!B:E,4,FALSE)=0,"",VLOOKUP(A452,'Référenciel tailles de bague'!B:E,4,FALSE)),""))</f>
        <v/>
      </c>
      <c r="L452" s="9" t="str">
        <f t="array" ref="L452">IF($A452="","",IFERROR(INDEX('Référenciel tailles de bague'!$E:$E,SMALL(IF('Référenciel tailles de bague'!$B:$B=$A452,ROW('Référenciel tailles de bague'!$B:$B)),2)),""))</f>
        <v/>
      </c>
      <c r="M452" s="9" t="str">
        <f t="array" ref="M452">IF($A452="","",IFERROR(INDEX('Référenciel tailles de bague'!$E:$E,SMALL(IF('Référenciel tailles de bague'!$B:$B=$A452,ROW('Référenciel tailles de bague'!$B:$B)),3)),""))</f>
        <v/>
      </c>
      <c r="N452" s="9" t="str">
        <f t="array" ref="N452">IF($A452="","",IFERROR(INDEX('Référenciel tailles de bague'!$E:$E,SMALL(IF('Référenciel tailles de bague'!$B:$B=$A452,ROW('Référenciel tailles de bague'!$B:$B)),4)),""))</f>
        <v/>
      </c>
      <c r="O452" s="9" t="str">
        <f t="shared" si="7"/>
        <v/>
      </c>
    </row>
    <row r="453" spans="3:15" x14ac:dyDescent="0.25">
      <c r="C453" s="16" t="str">
        <f>IF(OR(A453="",AND(COUNTIF(K453:N453,B453)=0,K453&lt;&gt;"")),"",IFERROR(VLOOKUP(I453,'Caractéristique types de bagues'!A:B,2,FALSE),""))</f>
        <v/>
      </c>
      <c r="D453" s="16" t="str">
        <f>IF(OR(A453="",AND(COUNTIF(K453:N453,B453)=0,K453&lt;&gt;"")),"",IFERROR(VLOOKUP(I453,'Caractéristique types de bagues'!A:G,7,FALSE),""))</f>
        <v/>
      </c>
      <c r="E453" s="16" t="str">
        <f>IF(OR(A453="",AND(COUNTIF(K453:N453,B453)=0,K453&lt;&gt;"")),"",IFERROR(VLOOKUP(O453,'Référenciel tailles de bague'!F:H,3,FALSE),""))</f>
        <v/>
      </c>
      <c r="F453" s="1" t="str">
        <f>IF(A453="","",IFERROR(VLOOKUP(A453,'Référenciel tailles de bague'!B:C,2,FALSE),"!! code espèce inconnu !!"))</f>
        <v/>
      </c>
      <c r="I453" s="13" t="str">
        <f>IF(A453="","",IF(AND(COUNTIF(K453:N453,B453)=0,K453&lt;&gt;""),"!! Préciser une catégorie parmi :",IFERROR(VLOOKUP(O453,'Référenciel tailles de bague'!F:G,2,FALSE),"")))</f>
        <v/>
      </c>
      <c r="J453" s="14" t="str">
        <f>IF(AND(COUNTIF(K453:N453,B453)=0,K453&lt;&gt;""),CONCATENATE("   ",K453,"     ",L453,"     ",M453,"     ",N453),IFERROR(IF(VLOOKUP(O453,'Référenciel tailles de bague'!F:I,4,FALSE)=0,"",VLOOKUP(O453,'Référenciel tailles de bague'!F:I,4,FALSE)),""))</f>
        <v/>
      </c>
      <c r="K453" s="9" t="str">
        <f>IF($A453="","",IFERROR(IF(VLOOKUP(A453,'Référenciel tailles de bague'!B:E,4,FALSE)=0,"",VLOOKUP(A453,'Référenciel tailles de bague'!B:E,4,FALSE)),""))</f>
        <v/>
      </c>
      <c r="L453" s="9" t="str">
        <f t="array" ref="L453">IF($A453="","",IFERROR(INDEX('Référenciel tailles de bague'!$E:$E,SMALL(IF('Référenciel tailles de bague'!$B:$B=$A453,ROW('Référenciel tailles de bague'!$B:$B)),2)),""))</f>
        <v/>
      </c>
      <c r="M453" s="9" t="str">
        <f t="array" ref="M453">IF($A453="","",IFERROR(INDEX('Référenciel tailles de bague'!$E:$E,SMALL(IF('Référenciel tailles de bague'!$B:$B=$A453,ROW('Référenciel tailles de bague'!$B:$B)),3)),""))</f>
        <v/>
      </c>
      <c r="N453" s="9" t="str">
        <f t="array" ref="N453">IF($A453="","",IFERROR(INDEX('Référenciel tailles de bague'!$E:$E,SMALL(IF('Référenciel tailles de bague'!$B:$B=$A453,ROW('Référenciel tailles de bague'!$B:$B)),4)),""))</f>
        <v/>
      </c>
      <c r="O453" s="9" t="str">
        <f t="shared" si="7"/>
        <v/>
      </c>
    </row>
    <row r="454" spans="3:15" x14ac:dyDescent="0.25">
      <c r="C454" s="16" t="str">
        <f>IF(OR(A454="",AND(COUNTIF(K454:N454,B454)=0,K454&lt;&gt;"")),"",IFERROR(VLOOKUP(I454,'Caractéristique types de bagues'!A:B,2,FALSE),""))</f>
        <v/>
      </c>
      <c r="D454" s="16" t="str">
        <f>IF(OR(A454="",AND(COUNTIF(K454:N454,B454)=0,K454&lt;&gt;"")),"",IFERROR(VLOOKUP(I454,'Caractéristique types de bagues'!A:G,7,FALSE),""))</f>
        <v/>
      </c>
      <c r="E454" s="16" t="str">
        <f>IF(OR(A454="",AND(COUNTIF(K454:N454,B454)=0,K454&lt;&gt;"")),"",IFERROR(VLOOKUP(O454,'Référenciel tailles de bague'!F:H,3,FALSE),""))</f>
        <v/>
      </c>
      <c r="F454" s="1" t="str">
        <f>IF(A454="","",IFERROR(VLOOKUP(A454,'Référenciel tailles de bague'!B:C,2,FALSE),"!! code espèce inconnu !!"))</f>
        <v/>
      </c>
      <c r="I454" s="13" t="str">
        <f>IF(A454="","",IF(AND(COUNTIF(K454:N454,B454)=0,K454&lt;&gt;""),"!! Préciser une catégorie parmi :",IFERROR(VLOOKUP(O454,'Référenciel tailles de bague'!F:G,2,FALSE),"")))</f>
        <v/>
      </c>
      <c r="J454" s="14" t="str">
        <f>IF(AND(COUNTIF(K454:N454,B454)=0,K454&lt;&gt;""),CONCATENATE("   ",K454,"     ",L454,"     ",M454,"     ",N454),IFERROR(IF(VLOOKUP(O454,'Référenciel tailles de bague'!F:I,4,FALSE)=0,"",VLOOKUP(O454,'Référenciel tailles de bague'!F:I,4,FALSE)),""))</f>
        <v/>
      </c>
      <c r="K454" s="9" t="str">
        <f>IF($A454="","",IFERROR(IF(VLOOKUP(A454,'Référenciel tailles de bague'!B:E,4,FALSE)=0,"",VLOOKUP(A454,'Référenciel tailles de bague'!B:E,4,FALSE)),""))</f>
        <v/>
      </c>
      <c r="L454" s="9" t="str">
        <f t="array" ref="L454">IF($A454="","",IFERROR(INDEX('Référenciel tailles de bague'!$E:$E,SMALL(IF('Référenciel tailles de bague'!$B:$B=$A454,ROW('Référenciel tailles de bague'!$B:$B)),2)),""))</f>
        <v/>
      </c>
      <c r="M454" s="9" t="str">
        <f t="array" ref="M454">IF($A454="","",IFERROR(INDEX('Référenciel tailles de bague'!$E:$E,SMALL(IF('Référenciel tailles de bague'!$B:$B=$A454,ROW('Référenciel tailles de bague'!$B:$B)),3)),""))</f>
        <v/>
      </c>
      <c r="N454" s="9" t="str">
        <f t="array" ref="N454">IF($A454="","",IFERROR(INDEX('Référenciel tailles de bague'!$E:$E,SMALL(IF('Référenciel tailles de bague'!$B:$B=$A454,ROW('Référenciel tailles de bague'!$B:$B)),4)),""))</f>
        <v/>
      </c>
      <c r="O454" s="9" t="str">
        <f t="shared" si="7"/>
        <v/>
      </c>
    </row>
    <row r="455" spans="3:15" x14ac:dyDescent="0.25">
      <c r="C455" s="16" t="str">
        <f>IF(OR(A455="",AND(COUNTIF(K455:N455,B455)=0,K455&lt;&gt;"")),"",IFERROR(VLOOKUP(I455,'Caractéristique types de bagues'!A:B,2,FALSE),""))</f>
        <v/>
      </c>
      <c r="D455" s="16" t="str">
        <f>IF(OR(A455="",AND(COUNTIF(K455:N455,B455)=0,K455&lt;&gt;"")),"",IFERROR(VLOOKUP(I455,'Caractéristique types de bagues'!A:G,7,FALSE),""))</f>
        <v/>
      </c>
      <c r="E455" s="16" t="str">
        <f>IF(OR(A455="",AND(COUNTIF(K455:N455,B455)=0,K455&lt;&gt;"")),"",IFERROR(VLOOKUP(O455,'Référenciel tailles de bague'!F:H,3,FALSE),""))</f>
        <v/>
      </c>
      <c r="F455" s="1" t="str">
        <f>IF(A455="","",IFERROR(VLOOKUP(A455,'Référenciel tailles de bague'!B:C,2,FALSE),"!! code espèce inconnu !!"))</f>
        <v/>
      </c>
      <c r="I455" s="13" t="str">
        <f>IF(A455="","",IF(AND(COUNTIF(K455:N455,B455)=0,K455&lt;&gt;""),"!! Préciser une catégorie parmi :",IFERROR(VLOOKUP(O455,'Référenciel tailles de bague'!F:G,2,FALSE),"")))</f>
        <v/>
      </c>
      <c r="J455" s="14" t="str">
        <f>IF(AND(COUNTIF(K455:N455,B455)=0,K455&lt;&gt;""),CONCATENATE("   ",K455,"     ",L455,"     ",M455,"     ",N455),IFERROR(IF(VLOOKUP(O455,'Référenciel tailles de bague'!F:I,4,FALSE)=0,"",VLOOKUP(O455,'Référenciel tailles de bague'!F:I,4,FALSE)),""))</f>
        <v/>
      </c>
      <c r="K455" s="9" t="str">
        <f>IF($A455="","",IFERROR(IF(VLOOKUP(A455,'Référenciel tailles de bague'!B:E,4,FALSE)=0,"",VLOOKUP(A455,'Référenciel tailles de bague'!B:E,4,FALSE)),""))</f>
        <v/>
      </c>
      <c r="L455" s="9" t="str">
        <f t="array" ref="L455">IF($A455="","",IFERROR(INDEX('Référenciel tailles de bague'!$E:$E,SMALL(IF('Référenciel tailles de bague'!$B:$B=$A455,ROW('Référenciel tailles de bague'!$B:$B)),2)),""))</f>
        <v/>
      </c>
      <c r="M455" s="9" t="str">
        <f t="array" ref="M455">IF($A455="","",IFERROR(INDEX('Référenciel tailles de bague'!$E:$E,SMALL(IF('Référenciel tailles de bague'!$B:$B=$A455,ROW('Référenciel tailles de bague'!$B:$B)),3)),""))</f>
        <v/>
      </c>
      <c r="N455" s="9" t="str">
        <f t="array" ref="N455">IF($A455="","",IFERROR(INDEX('Référenciel tailles de bague'!$E:$E,SMALL(IF('Référenciel tailles de bague'!$B:$B=$A455,ROW('Référenciel tailles de bague'!$B:$B)),4)),""))</f>
        <v/>
      </c>
      <c r="O455" s="9" t="str">
        <f t="shared" si="7"/>
        <v/>
      </c>
    </row>
    <row r="456" spans="3:15" x14ac:dyDescent="0.25">
      <c r="C456" s="16" t="str">
        <f>IF(OR(A456="",AND(COUNTIF(K456:N456,B456)=0,K456&lt;&gt;"")),"",IFERROR(VLOOKUP(I456,'Caractéristique types de bagues'!A:B,2,FALSE),""))</f>
        <v/>
      </c>
      <c r="D456" s="16" t="str">
        <f>IF(OR(A456="",AND(COUNTIF(K456:N456,B456)=0,K456&lt;&gt;"")),"",IFERROR(VLOOKUP(I456,'Caractéristique types de bagues'!A:G,7,FALSE),""))</f>
        <v/>
      </c>
      <c r="E456" s="16" t="str">
        <f>IF(OR(A456="",AND(COUNTIF(K456:N456,B456)=0,K456&lt;&gt;"")),"",IFERROR(VLOOKUP(O456,'Référenciel tailles de bague'!F:H,3,FALSE),""))</f>
        <v/>
      </c>
      <c r="F456" s="1" t="str">
        <f>IF(A456="","",IFERROR(VLOOKUP(A456,'Référenciel tailles de bague'!B:C,2,FALSE),"!! code espèce inconnu !!"))</f>
        <v/>
      </c>
      <c r="I456" s="13" t="str">
        <f>IF(A456="","",IF(AND(COUNTIF(K456:N456,B456)=0,K456&lt;&gt;""),"!! Préciser une catégorie parmi :",IFERROR(VLOOKUP(O456,'Référenciel tailles de bague'!F:G,2,FALSE),"")))</f>
        <v/>
      </c>
      <c r="J456" s="14" t="str">
        <f>IF(AND(COUNTIF(K456:N456,B456)=0,K456&lt;&gt;""),CONCATENATE("   ",K456,"     ",L456,"     ",M456,"     ",N456),IFERROR(IF(VLOOKUP(O456,'Référenciel tailles de bague'!F:I,4,FALSE)=0,"",VLOOKUP(O456,'Référenciel tailles de bague'!F:I,4,FALSE)),""))</f>
        <v/>
      </c>
      <c r="K456" s="9" t="str">
        <f>IF($A456="","",IFERROR(IF(VLOOKUP(A456,'Référenciel tailles de bague'!B:E,4,FALSE)=0,"",VLOOKUP(A456,'Référenciel tailles de bague'!B:E,4,FALSE)),""))</f>
        <v/>
      </c>
      <c r="L456" s="9" t="str">
        <f t="array" ref="L456">IF($A456="","",IFERROR(INDEX('Référenciel tailles de bague'!$E:$E,SMALL(IF('Référenciel tailles de bague'!$B:$B=$A456,ROW('Référenciel tailles de bague'!$B:$B)),2)),""))</f>
        <v/>
      </c>
      <c r="M456" s="9" t="str">
        <f t="array" ref="M456">IF($A456="","",IFERROR(INDEX('Référenciel tailles de bague'!$E:$E,SMALL(IF('Référenciel tailles de bague'!$B:$B=$A456,ROW('Référenciel tailles de bague'!$B:$B)),3)),""))</f>
        <v/>
      </c>
      <c r="N456" s="9" t="str">
        <f t="array" ref="N456">IF($A456="","",IFERROR(INDEX('Référenciel tailles de bague'!$E:$E,SMALL(IF('Référenciel tailles de bague'!$B:$B=$A456,ROW('Référenciel tailles de bague'!$B:$B)),4)),""))</f>
        <v/>
      </c>
      <c r="O456" s="9" t="str">
        <f t="shared" si="7"/>
        <v/>
      </c>
    </row>
    <row r="457" spans="3:15" x14ac:dyDescent="0.25">
      <c r="C457" s="16" t="str">
        <f>IF(OR(A457="",AND(COUNTIF(K457:N457,B457)=0,K457&lt;&gt;"")),"",IFERROR(VLOOKUP(I457,'Caractéristique types de bagues'!A:B,2,FALSE),""))</f>
        <v/>
      </c>
      <c r="D457" s="16" t="str">
        <f>IF(OR(A457="",AND(COUNTIF(K457:N457,B457)=0,K457&lt;&gt;"")),"",IFERROR(VLOOKUP(I457,'Caractéristique types de bagues'!A:G,7,FALSE),""))</f>
        <v/>
      </c>
      <c r="E457" s="16" t="str">
        <f>IF(OR(A457="",AND(COUNTIF(K457:N457,B457)=0,K457&lt;&gt;"")),"",IFERROR(VLOOKUP(O457,'Référenciel tailles de bague'!F:H,3,FALSE),""))</f>
        <v/>
      </c>
      <c r="F457" s="1" t="str">
        <f>IF(A457="","",IFERROR(VLOOKUP(A457,'Référenciel tailles de bague'!B:C,2,FALSE),"!! code espèce inconnu !!"))</f>
        <v/>
      </c>
      <c r="I457" s="13" t="str">
        <f>IF(A457="","",IF(AND(COUNTIF(K457:N457,B457)=0,K457&lt;&gt;""),"!! Préciser une catégorie parmi :",IFERROR(VLOOKUP(O457,'Référenciel tailles de bague'!F:G,2,FALSE),"")))</f>
        <v/>
      </c>
      <c r="J457" s="14" t="str">
        <f>IF(AND(COUNTIF(K457:N457,B457)=0,K457&lt;&gt;""),CONCATENATE("   ",K457,"     ",L457,"     ",M457,"     ",N457),IFERROR(IF(VLOOKUP(O457,'Référenciel tailles de bague'!F:I,4,FALSE)=0,"",VLOOKUP(O457,'Référenciel tailles de bague'!F:I,4,FALSE)),""))</f>
        <v/>
      </c>
      <c r="K457" s="9" t="str">
        <f>IF($A457="","",IFERROR(IF(VLOOKUP(A457,'Référenciel tailles de bague'!B:E,4,FALSE)=0,"",VLOOKUP(A457,'Référenciel tailles de bague'!B:E,4,FALSE)),""))</f>
        <v/>
      </c>
      <c r="L457" s="9" t="str">
        <f t="array" ref="L457">IF($A457="","",IFERROR(INDEX('Référenciel tailles de bague'!$E:$E,SMALL(IF('Référenciel tailles de bague'!$B:$B=$A457,ROW('Référenciel tailles de bague'!$B:$B)),2)),""))</f>
        <v/>
      </c>
      <c r="M457" s="9" t="str">
        <f t="array" ref="M457">IF($A457="","",IFERROR(INDEX('Référenciel tailles de bague'!$E:$E,SMALL(IF('Référenciel tailles de bague'!$B:$B=$A457,ROW('Référenciel tailles de bague'!$B:$B)),3)),""))</f>
        <v/>
      </c>
      <c r="N457" s="9" t="str">
        <f t="array" ref="N457">IF($A457="","",IFERROR(INDEX('Référenciel tailles de bague'!$E:$E,SMALL(IF('Référenciel tailles de bague'!$B:$B=$A457,ROW('Référenciel tailles de bague'!$B:$B)),4)),""))</f>
        <v/>
      </c>
      <c r="O457" s="9" t="str">
        <f t="shared" si="7"/>
        <v/>
      </c>
    </row>
    <row r="458" spans="3:15" x14ac:dyDescent="0.25">
      <c r="C458" s="16" t="str">
        <f>IF(OR(A458="",AND(COUNTIF(K458:N458,B458)=0,K458&lt;&gt;"")),"",IFERROR(VLOOKUP(I458,'Caractéristique types de bagues'!A:B,2,FALSE),""))</f>
        <v/>
      </c>
      <c r="D458" s="16" t="str">
        <f>IF(OR(A458="",AND(COUNTIF(K458:N458,B458)=0,K458&lt;&gt;"")),"",IFERROR(VLOOKUP(I458,'Caractéristique types de bagues'!A:G,7,FALSE),""))</f>
        <v/>
      </c>
      <c r="E458" s="16" t="str">
        <f>IF(OR(A458="",AND(COUNTIF(K458:N458,B458)=0,K458&lt;&gt;"")),"",IFERROR(VLOOKUP(O458,'Référenciel tailles de bague'!F:H,3,FALSE),""))</f>
        <v/>
      </c>
      <c r="F458" s="1" t="str">
        <f>IF(A458="","",IFERROR(VLOOKUP(A458,'Référenciel tailles de bague'!B:C,2,FALSE),"!! code espèce inconnu !!"))</f>
        <v/>
      </c>
      <c r="I458" s="13" t="str">
        <f>IF(A458="","",IF(AND(COUNTIF(K458:N458,B458)=0,K458&lt;&gt;""),"!! Préciser une catégorie parmi :",IFERROR(VLOOKUP(O458,'Référenciel tailles de bague'!F:G,2,FALSE),"")))</f>
        <v/>
      </c>
      <c r="J458" s="14" t="str">
        <f>IF(AND(COUNTIF(K458:N458,B458)=0,K458&lt;&gt;""),CONCATENATE("   ",K458,"     ",L458,"     ",M458,"     ",N458),IFERROR(IF(VLOOKUP(O458,'Référenciel tailles de bague'!F:I,4,FALSE)=0,"",VLOOKUP(O458,'Référenciel tailles de bague'!F:I,4,FALSE)),""))</f>
        <v/>
      </c>
      <c r="K458" s="9" t="str">
        <f>IF($A458="","",IFERROR(IF(VLOOKUP(A458,'Référenciel tailles de bague'!B:E,4,FALSE)=0,"",VLOOKUP(A458,'Référenciel tailles de bague'!B:E,4,FALSE)),""))</f>
        <v/>
      </c>
      <c r="L458" s="9" t="str">
        <f t="array" ref="L458">IF($A458="","",IFERROR(INDEX('Référenciel tailles de bague'!$E:$E,SMALL(IF('Référenciel tailles de bague'!$B:$B=$A458,ROW('Référenciel tailles de bague'!$B:$B)),2)),""))</f>
        <v/>
      </c>
      <c r="M458" s="9" t="str">
        <f t="array" ref="M458">IF($A458="","",IFERROR(INDEX('Référenciel tailles de bague'!$E:$E,SMALL(IF('Référenciel tailles de bague'!$B:$B=$A458,ROW('Référenciel tailles de bague'!$B:$B)),3)),""))</f>
        <v/>
      </c>
      <c r="N458" s="9" t="str">
        <f t="array" ref="N458">IF($A458="","",IFERROR(INDEX('Référenciel tailles de bague'!$E:$E,SMALL(IF('Référenciel tailles de bague'!$B:$B=$A458,ROW('Référenciel tailles de bague'!$B:$B)),4)),""))</f>
        <v/>
      </c>
      <c r="O458" s="9" t="str">
        <f t="shared" si="7"/>
        <v/>
      </c>
    </row>
    <row r="459" spans="3:15" x14ac:dyDescent="0.25">
      <c r="C459" s="16" t="str">
        <f>IF(OR(A459="",AND(COUNTIF(K459:N459,B459)=0,K459&lt;&gt;"")),"",IFERROR(VLOOKUP(I459,'Caractéristique types de bagues'!A:B,2,FALSE),""))</f>
        <v/>
      </c>
      <c r="D459" s="16" t="str">
        <f>IF(OR(A459="",AND(COUNTIF(K459:N459,B459)=0,K459&lt;&gt;"")),"",IFERROR(VLOOKUP(I459,'Caractéristique types de bagues'!A:G,7,FALSE),""))</f>
        <v/>
      </c>
      <c r="E459" s="16" t="str">
        <f>IF(OR(A459="",AND(COUNTIF(K459:N459,B459)=0,K459&lt;&gt;"")),"",IFERROR(VLOOKUP(O459,'Référenciel tailles de bague'!F:H,3,FALSE),""))</f>
        <v/>
      </c>
      <c r="F459" s="1" t="str">
        <f>IF(A459="","",IFERROR(VLOOKUP(A459,'Référenciel tailles de bague'!B:C,2,FALSE),"!! code espèce inconnu !!"))</f>
        <v/>
      </c>
      <c r="I459" s="13" t="str">
        <f>IF(A459="","",IF(AND(COUNTIF(K459:N459,B459)=0,K459&lt;&gt;""),"!! Préciser une catégorie parmi :",IFERROR(VLOOKUP(O459,'Référenciel tailles de bague'!F:G,2,FALSE),"")))</f>
        <v/>
      </c>
      <c r="J459" s="14" t="str">
        <f>IF(AND(COUNTIF(K459:N459,B459)=0,K459&lt;&gt;""),CONCATENATE("   ",K459,"     ",L459,"     ",M459,"     ",N459),IFERROR(IF(VLOOKUP(O459,'Référenciel tailles de bague'!F:I,4,FALSE)=0,"",VLOOKUP(O459,'Référenciel tailles de bague'!F:I,4,FALSE)),""))</f>
        <v/>
      </c>
      <c r="K459" s="9" t="str">
        <f>IF($A459="","",IFERROR(IF(VLOOKUP(A459,'Référenciel tailles de bague'!B:E,4,FALSE)=0,"",VLOOKUP(A459,'Référenciel tailles de bague'!B:E,4,FALSE)),""))</f>
        <v/>
      </c>
      <c r="L459" s="9" t="str">
        <f t="array" ref="L459">IF($A459="","",IFERROR(INDEX('Référenciel tailles de bague'!$E:$E,SMALL(IF('Référenciel tailles de bague'!$B:$B=$A459,ROW('Référenciel tailles de bague'!$B:$B)),2)),""))</f>
        <v/>
      </c>
      <c r="M459" s="9" t="str">
        <f t="array" ref="M459">IF($A459="","",IFERROR(INDEX('Référenciel tailles de bague'!$E:$E,SMALL(IF('Référenciel tailles de bague'!$B:$B=$A459,ROW('Référenciel tailles de bague'!$B:$B)),3)),""))</f>
        <v/>
      </c>
      <c r="N459" s="9" t="str">
        <f t="array" ref="N459">IF($A459="","",IFERROR(INDEX('Référenciel tailles de bague'!$E:$E,SMALL(IF('Référenciel tailles de bague'!$B:$B=$A459,ROW('Référenciel tailles de bague'!$B:$B)),4)),""))</f>
        <v/>
      </c>
      <c r="O459" s="9" t="str">
        <f t="shared" si="7"/>
        <v/>
      </c>
    </row>
    <row r="460" spans="3:15" x14ac:dyDescent="0.25">
      <c r="C460" s="16" t="str">
        <f>IF(OR(A460="",AND(COUNTIF(K460:N460,B460)=0,K460&lt;&gt;"")),"",IFERROR(VLOOKUP(I460,'Caractéristique types de bagues'!A:B,2,FALSE),""))</f>
        <v/>
      </c>
      <c r="D460" s="16" t="str">
        <f>IF(OR(A460="",AND(COUNTIF(K460:N460,B460)=0,K460&lt;&gt;"")),"",IFERROR(VLOOKUP(I460,'Caractéristique types de bagues'!A:G,7,FALSE),""))</f>
        <v/>
      </c>
      <c r="E460" s="16" t="str">
        <f>IF(OR(A460="",AND(COUNTIF(K460:N460,B460)=0,K460&lt;&gt;"")),"",IFERROR(VLOOKUP(O460,'Référenciel tailles de bague'!F:H,3,FALSE),""))</f>
        <v/>
      </c>
      <c r="F460" s="1" t="str">
        <f>IF(A460="","",IFERROR(VLOOKUP(A460,'Référenciel tailles de bague'!B:C,2,FALSE),"!! code espèce inconnu !!"))</f>
        <v/>
      </c>
      <c r="I460" s="13" t="str">
        <f>IF(A460="","",IF(AND(COUNTIF(K460:N460,B460)=0,K460&lt;&gt;""),"!! Préciser une catégorie parmi :",IFERROR(VLOOKUP(O460,'Référenciel tailles de bague'!F:G,2,FALSE),"")))</f>
        <v/>
      </c>
      <c r="J460" s="14" t="str">
        <f>IF(AND(COUNTIF(K460:N460,B460)=0,K460&lt;&gt;""),CONCATENATE("   ",K460,"     ",L460,"     ",M460,"     ",N460),IFERROR(IF(VLOOKUP(O460,'Référenciel tailles de bague'!F:I,4,FALSE)=0,"",VLOOKUP(O460,'Référenciel tailles de bague'!F:I,4,FALSE)),""))</f>
        <v/>
      </c>
      <c r="K460" s="9" t="str">
        <f>IF($A460="","",IFERROR(IF(VLOOKUP(A460,'Référenciel tailles de bague'!B:E,4,FALSE)=0,"",VLOOKUP(A460,'Référenciel tailles de bague'!B:E,4,FALSE)),""))</f>
        <v/>
      </c>
      <c r="L460" s="9" t="str">
        <f t="array" ref="L460">IF($A460="","",IFERROR(INDEX('Référenciel tailles de bague'!$E:$E,SMALL(IF('Référenciel tailles de bague'!$B:$B=$A460,ROW('Référenciel tailles de bague'!$B:$B)),2)),""))</f>
        <v/>
      </c>
      <c r="M460" s="9" t="str">
        <f t="array" ref="M460">IF($A460="","",IFERROR(INDEX('Référenciel tailles de bague'!$E:$E,SMALL(IF('Référenciel tailles de bague'!$B:$B=$A460,ROW('Référenciel tailles de bague'!$B:$B)),3)),""))</f>
        <v/>
      </c>
      <c r="N460" s="9" t="str">
        <f t="array" ref="N460">IF($A460="","",IFERROR(INDEX('Référenciel tailles de bague'!$E:$E,SMALL(IF('Référenciel tailles de bague'!$B:$B=$A460,ROW('Référenciel tailles de bague'!$B:$B)),4)),""))</f>
        <v/>
      </c>
      <c r="O460" s="9" t="str">
        <f t="shared" si="7"/>
        <v/>
      </c>
    </row>
    <row r="461" spans="3:15" x14ac:dyDescent="0.25">
      <c r="C461" s="16" t="str">
        <f>IF(OR(A461="",AND(COUNTIF(K461:N461,B461)=0,K461&lt;&gt;"")),"",IFERROR(VLOOKUP(I461,'Caractéristique types de bagues'!A:B,2,FALSE),""))</f>
        <v/>
      </c>
      <c r="D461" s="16" t="str">
        <f>IF(OR(A461="",AND(COUNTIF(K461:N461,B461)=0,K461&lt;&gt;"")),"",IFERROR(VLOOKUP(I461,'Caractéristique types de bagues'!A:G,7,FALSE),""))</f>
        <v/>
      </c>
      <c r="E461" s="16" t="str">
        <f>IF(OR(A461="",AND(COUNTIF(K461:N461,B461)=0,K461&lt;&gt;"")),"",IFERROR(VLOOKUP(O461,'Référenciel tailles de bague'!F:H,3,FALSE),""))</f>
        <v/>
      </c>
      <c r="F461" s="1" t="str">
        <f>IF(A461="","",IFERROR(VLOOKUP(A461,'Référenciel tailles de bague'!B:C,2,FALSE),"!! code espèce inconnu !!"))</f>
        <v/>
      </c>
      <c r="I461" s="13" t="str">
        <f>IF(A461="","",IF(AND(COUNTIF(K461:N461,B461)=0,K461&lt;&gt;""),"!! Préciser une catégorie parmi :",IFERROR(VLOOKUP(O461,'Référenciel tailles de bague'!F:G,2,FALSE),"")))</f>
        <v/>
      </c>
      <c r="J461" s="14" t="str">
        <f>IF(AND(COUNTIF(K461:N461,B461)=0,K461&lt;&gt;""),CONCATENATE("   ",K461,"     ",L461,"     ",M461,"     ",N461),IFERROR(IF(VLOOKUP(O461,'Référenciel tailles de bague'!F:I,4,FALSE)=0,"",VLOOKUP(O461,'Référenciel tailles de bague'!F:I,4,FALSE)),""))</f>
        <v/>
      </c>
      <c r="K461" s="9" t="str">
        <f>IF($A461="","",IFERROR(IF(VLOOKUP(A461,'Référenciel tailles de bague'!B:E,4,FALSE)=0,"",VLOOKUP(A461,'Référenciel tailles de bague'!B:E,4,FALSE)),""))</f>
        <v/>
      </c>
      <c r="L461" s="9" t="str">
        <f t="array" ref="L461">IF($A461="","",IFERROR(INDEX('Référenciel tailles de bague'!$E:$E,SMALL(IF('Référenciel tailles de bague'!$B:$B=$A461,ROW('Référenciel tailles de bague'!$B:$B)),2)),""))</f>
        <v/>
      </c>
      <c r="M461" s="9" t="str">
        <f t="array" ref="M461">IF($A461="","",IFERROR(INDEX('Référenciel tailles de bague'!$E:$E,SMALL(IF('Référenciel tailles de bague'!$B:$B=$A461,ROW('Référenciel tailles de bague'!$B:$B)),3)),""))</f>
        <v/>
      </c>
      <c r="N461" s="9" t="str">
        <f t="array" ref="N461">IF($A461="","",IFERROR(INDEX('Référenciel tailles de bague'!$E:$E,SMALL(IF('Référenciel tailles de bague'!$B:$B=$A461,ROW('Référenciel tailles de bague'!$B:$B)),4)),""))</f>
        <v/>
      </c>
      <c r="O461" s="9" t="str">
        <f t="shared" si="7"/>
        <v/>
      </c>
    </row>
    <row r="462" spans="3:15" x14ac:dyDescent="0.25">
      <c r="C462" s="16" t="str">
        <f>IF(OR(A462="",AND(COUNTIF(K462:N462,B462)=0,K462&lt;&gt;"")),"",IFERROR(VLOOKUP(I462,'Caractéristique types de bagues'!A:B,2,FALSE),""))</f>
        <v/>
      </c>
      <c r="D462" s="16" t="str">
        <f>IF(OR(A462="",AND(COUNTIF(K462:N462,B462)=0,K462&lt;&gt;"")),"",IFERROR(VLOOKUP(I462,'Caractéristique types de bagues'!A:G,7,FALSE),""))</f>
        <v/>
      </c>
      <c r="E462" s="16" t="str">
        <f>IF(OR(A462="",AND(COUNTIF(K462:N462,B462)=0,K462&lt;&gt;"")),"",IFERROR(VLOOKUP(O462,'Référenciel tailles de bague'!F:H,3,FALSE),""))</f>
        <v/>
      </c>
      <c r="F462" s="1" t="str">
        <f>IF(A462="","",IFERROR(VLOOKUP(A462,'Référenciel tailles de bague'!B:C,2,FALSE),"!! code espèce inconnu !!"))</f>
        <v/>
      </c>
      <c r="I462" s="13" t="str">
        <f>IF(A462="","",IF(AND(COUNTIF(K462:N462,B462)=0,K462&lt;&gt;""),"!! Préciser une catégorie parmi :",IFERROR(VLOOKUP(O462,'Référenciel tailles de bague'!F:G,2,FALSE),"")))</f>
        <v/>
      </c>
      <c r="J462" s="14" t="str">
        <f>IF(AND(COUNTIF(K462:N462,B462)=0,K462&lt;&gt;""),CONCATENATE("   ",K462,"     ",L462,"     ",M462,"     ",N462),IFERROR(IF(VLOOKUP(O462,'Référenciel tailles de bague'!F:I,4,FALSE)=0,"",VLOOKUP(O462,'Référenciel tailles de bague'!F:I,4,FALSE)),""))</f>
        <v/>
      </c>
      <c r="K462" s="9" t="str">
        <f>IF($A462="","",IFERROR(IF(VLOOKUP(A462,'Référenciel tailles de bague'!B:E,4,FALSE)=0,"",VLOOKUP(A462,'Référenciel tailles de bague'!B:E,4,FALSE)),""))</f>
        <v/>
      </c>
      <c r="L462" s="9" t="str">
        <f t="array" ref="L462">IF($A462="","",IFERROR(INDEX('Référenciel tailles de bague'!$E:$E,SMALL(IF('Référenciel tailles de bague'!$B:$B=$A462,ROW('Référenciel tailles de bague'!$B:$B)),2)),""))</f>
        <v/>
      </c>
      <c r="M462" s="9" t="str">
        <f t="array" ref="M462">IF($A462="","",IFERROR(INDEX('Référenciel tailles de bague'!$E:$E,SMALL(IF('Référenciel tailles de bague'!$B:$B=$A462,ROW('Référenciel tailles de bague'!$B:$B)),3)),""))</f>
        <v/>
      </c>
      <c r="N462" s="9" t="str">
        <f t="array" ref="N462">IF($A462="","",IFERROR(INDEX('Référenciel tailles de bague'!$E:$E,SMALL(IF('Référenciel tailles de bague'!$B:$B=$A462,ROW('Référenciel tailles de bague'!$B:$B)),4)),""))</f>
        <v/>
      </c>
      <c r="O462" s="9" t="str">
        <f t="shared" si="7"/>
        <v/>
      </c>
    </row>
    <row r="463" spans="3:15" x14ac:dyDescent="0.25">
      <c r="C463" s="16" t="str">
        <f>IF(OR(A463="",AND(COUNTIF(K463:N463,B463)=0,K463&lt;&gt;"")),"",IFERROR(VLOOKUP(I463,'Caractéristique types de bagues'!A:B,2,FALSE),""))</f>
        <v/>
      </c>
      <c r="D463" s="16" t="str">
        <f>IF(OR(A463="",AND(COUNTIF(K463:N463,B463)=0,K463&lt;&gt;"")),"",IFERROR(VLOOKUP(I463,'Caractéristique types de bagues'!A:G,7,FALSE),""))</f>
        <v/>
      </c>
      <c r="E463" s="16" t="str">
        <f>IF(OR(A463="",AND(COUNTIF(K463:N463,B463)=0,K463&lt;&gt;"")),"",IFERROR(VLOOKUP(O463,'Référenciel tailles de bague'!F:H,3,FALSE),""))</f>
        <v/>
      </c>
      <c r="F463" s="1" t="str">
        <f>IF(A463="","",IFERROR(VLOOKUP(A463,'Référenciel tailles de bague'!B:C,2,FALSE),"!! code espèce inconnu !!"))</f>
        <v/>
      </c>
      <c r="I463" s="13" t="str">
        <f>IF(A463="","",IF(AND(COUNTIF(K463:N463,B463)=0,K463&lt;&gt;""),"!! Préciser une catégorie parmi :",IFERROR(VLOOKUP(O463,'Référenciel tailles de bague'!F:G,2,FALSE),"")))</f>
        <v/>
      </c>
      <c r="J463" s="14" t="str">
        <f>IF(AND(COUNTIF(K463:N463,B463)=0,K463&lt;&gt;""),CONCATENATE("   ",K463,"     ",L463,"     ",M463,"     ",N463),IFERROR(IF(VLOOKUP(O463,'Référenciel tailles de bague'!F:I,4,FALSE)=0,"",VLOOKUP(O463,'Référenciel tailles de bague'!F:I,4,FALSE)),""))</f>
        <v/>
      </c>
      <c r="K463" s="9" t="str">
        <f>IF($A463="","",IFERROR(IF(VLOOKUP(A463,'Référenciel tailles de bague'!B:E,4,FALSE)=0,"",VLOOKUP(A463,'Référenciel tailles de bague'!B:E,4,FALSE)),""))</f>
        <v/>
      </c>
      <c r="L463" s="9" t="str">
        <f t="array" ref="L463">IF($A463="","",IFERROR(INDEX('Référenciel tailles de bague'!$E:$E,SMALL(IF('Référenciel tailles de bague'!$B:$B=$A463,ROW('Référenciel tailles de bague'!$B:$B)),2)),""))</f>
        <v/>
      </c>
      <c r="M463" s="9" t="str">
        <f t="array" ref="M463">IF($A463="","",IFERROR(INDEX('Référenciel tailles de bague'!$E:$E,SMALL(IF('Référenciel tailles de bague'!$B:$B=$A463,ROW('Référenciel tailles de bague'!$B:$B)),3)),""))</f>
        <v/>
      </c>
      <c r="N463" s="9" t="str">
        <f t="array" ref="N463">IF($A463="","",IFERROR(INDEX('Référenciel tailles de bague'!$E:$E,SMALL(IF('Référenciel tailles de bague'!$B:$B=$A463,ROW('Référenciel tailles de bague'!$B:$B)),4)),""))</f>
        <v/>
      </c>
      <c r="O463" s="9" t="str">
        <f t="shared" si="7"/>
        <v/>
      </c>
    </row>
    <row r="464" spans="3:15" x14ac:dyDescent="0.25">
      <c r="C464" s="16" t="str">
        <f>IF(OR(A464="",AND(COUNTIF(K464:N464,B464)=0,K464&lt;&gt;"")),"",IFERROR(VLOOKUP(I464,'Caractéristique types de bagues'!A:B,2,FALSE),""))</f>
        <v/>
      </c>
      <c r="D464" s="16" t="str">
        <f>IF(OR(A464="",AND(COUNTIF(K464:N464,B464)=0,K464&lt;&gt;"")),"",IFERROR(VLOOKUP(I464,'Caractéristique types de bagues'!A:G,7,FALSE),""))</f>
        <v/>
      </c>
      <c r="E464" s="16" t="str">
        <f>IF(OR(A464="",AND(COUNTIF(K464:N464,B464)=0,K464&lt;&gt;"")),"",IFERROR(VLOOKUP(O464,'Référenciel tailles de bague'!F:H,3,FALSE),""))</f>
        <v/>
      </c>
      <c r="F464" s="1" t="str">
        <f>IF(A464="","",IFERROR(VLOOKUP(A464,'Référenciel tailles de bague'!B:C,2,FALSE),"!! code espèce inconnu !!"))</f>
        <v/>
      </c>
      <c r="I464" s="13" t="str">
        <f>IF(A464="","",IF(AND(COUNTIF(K464:N464,B464)=0,K464&lt;&gt;""),"!! Préciser une catégorie parmi :",IFERROR(VLOOKUP(O464,'Référenciel tailles de bague'!F:G,2,FALSE),"")))</f>
        <v/>
      </c>
      <c r="J464" s="14" t="str">
        <f>IF(AND(COUNTIF(K464:N464,B464)=0,K464&lt;&gt;""),CONCATENATE("   ",K464,"     ",L464,"     ",M464,"     ",N464),IFERROR(IF(VLOOKUP(O464,'Référenciel tailles de bague'!F:I,4,FALSE)=0,"",VLOOKUP(O464,'Référenciel tailles de bague'!F:I,4,FALSE)),""))</f>
        <v/>
      </c>
      <c r="K464" s="9" t="str">
        <f>IF($A464="","",IFERROR(IF(VLOOKUP(A464,'Référenciel tailles de bague'!B:E,4,FALSE)=0,"",VLOOKUP(A464,'Référenciel tailles de bague'!B:E,4,FALSE)),""))</f>
        <v/>
      </c>
      <c r="L464" s="9" t="str">
        <f t="array" ref="L464">IF($A464="","",IFERROR(INDEX('Référenciel tailles de bague'!$E:$E,SMALL(IF('Référenciel tailles de bague'!$B:$B=$A464,ROW('Référenciel tailles de bague'!$B:$B)),2)),""))</f>
        <v/>
      </c>
      <c r="M464" s="9" t="str">
        <f t="array" ref="M464">IF($A464="","",IFERROR(INDEX('Référenciel tailles de bague'!$E:$E,SMALL(IF('Référenciel tailles de bague'!$B:$B=$A464,ROW('Référenciel tailles de bague'!$B:$B)),3)),""))</f>
        <v/>
      </c>
      <c r="N464" s="9" t="str">
        <f t="array" ref="N464">IF($A464="","",IFERROR(INDEX('Référenciel tailles de bague'!$E:$E,SMALL(IF('Référenciel tailles de bague'!$B:$B=$A464,ROW('Référenciel tailles de bague'!$B:$B)),4)),""))</f>
        <v/>
      </c>
      <c r="O464" s="9" t="str">
        <f t="shared" si="7"/>
        <v/>
      </c>
    </row>
    <row r="465" spans="3:15" x14ac:dyDescent="0.25">
      <c r="C465" s="16" t="str">
        <f>IF(OR(A465="",AND(COUNTIF(K465:N465,B465)=0,K465&lt;&gt;"")),"",IFERROR(VLOOKUP(I465,'Caractéristique types de bagues'!A:B,2,FALSE),""))</f>
        <v/>
      </c>
      <c r="D465" s="16" t="str">
        <f>IF(OR(A465="",AND(COUNTIF(K465:N465,B465)=0,K465&lt;&gt;"")),"",IFERROR(VLOOKUP(I465,'Caractéristique types de bagues'!A:G,7,FALSE),""))</f>
        <v/>
      </c>
      <c r="E465" s="16" t="str">
        <f>IF(OR(A465="",AND(COUNTIF(K465:N465,B465)=0,K465&lt;&gt;"")),"",IFERROR(VLOOKUP(O465,'Référenciel tailles de bague'!F:H,3,FALSE),""))</f>
        <v/>
      </c>
      <c r="F465" s="1" t="str">
        <f>IF(A465="","",IFERROR(VLOOKUP(A465,'Référenciel tailles de bague'!B:C,2,FALSE),"!! code espèce inconnu !!"))</f>
        <v/>
      </c>
      <c r="I465" s="13" t="str">
        <f>IF(A465="","",IF(AND(COUNTIF(K465:N465,B465)=0,K465&lt;&gt;""),"!! Préciser une catégorie parmi :",IFERROR(VLOOKUP(O465,'Référenciel tailles de bague'!F:G,2,FALSE),"")))</f>
        <v/>
      </c>
      <c r="J465" s="14" t="str">
        <f>IF(AND(COUNTIF(K465:N465,B465)=0,K465&lt;&gt;""),CONCATENATE("   ",K465,"     ",L465,"     ",M465,"     ",N465),IFERROR(IF(VLOOKUP(O465,'Référenciel tailles de bague'!F:I,4,FALSE)=0,"",VLOOKUP(O465,'Référenciel tailles de bague'!F:I,4,FALSE)),""))</f>
        <v/>
      </c>
      <c r="K465" s="9" t="str">
        <f>IF($A465="","",IFERROR(IF(VLOOKUP(A465,'Référenciel tailles de bague'!B:E,4,FALSE)=0,"",VLOOKUP(A465,'Référenciel tailles de bague'!B:E,4,FALSE)),""))</f>
        <v/>
      </c>
      <c r="L465" s="9" t="str">
        <f t="array" ref="L465">IF($A465="","",IFERROR(INDEX('Référenciel tailles de bague'!$E:$E,SMALL(IF('Référenciel tailles de bague'!$B:$B=$A465,ROW('Référenciel tailles de bague'!$B:$B)),2)),""))</f>
        <v/>
      </c>
      <c r="M465" s="9" t="str">
        <f t="array" ref="M465">IF($A465="","",IFERROR(INDEX('Référenciel tailles de bague'!$E:$E,SMALL(IF('Référenciel tailles de bague'!$B:$B=$A465,ROW('Référenciel tailles de bague'!$B:$B)),3)),""))</f>
        <v/>
      </c>
      <c r="N465" s="9" t="str">
        <f t="array" ref="N465">IF($A465="","",IFERROR(INDEX('Référenciel tailles de bague'!$E:$E,SMALL(IF('Référenciel tailles de bague'!$B:$B=$A465,ROW('Référenciel tailles de bague'!$B:$B)),4)),""))</f>
        <v/>
      </c>
      <c r="O465" s="9" t="str">
        <f t="shared" si="7"/>
        <v/>
      </c>
    </row>
    <row r="466" spans="3:15" x14ac:dyDescent="0.25">
      <c r="C466" s="16" t="str">
        <f>IF(OR(A466="",AND(COUNTIF(K466:N466,B466)=0,K466&lt;&gt;"")),"",IFERROR(VLOOKUP(I466,'Caractéristique types de bagues'!A:B,2,FALSE),""))</f>
        <v/>
      </c>
      <c r="D466" s="16" t="str">
        <f>IF(OR(A466="",AND(COUNTIF(K466:N466,B466)=0,K466&lt;&gt;"")),"",IFERROR(VLOOKUP(I466,'Caractéristique types de bagues'!A:G,7,FALSE),""))</f>
        <v/>
      </c>
      <c r="E466" s="16" t="str">
        <f>IF(OR(A466="",AND(COUNTIF(K466:N466,B466)=0,K466&lt;&gt;"")),"",IFERROR(VLOOKUP(O466,'Référenciel tailles de bague'!F:H,3,FALSE),""))</f>
        <v/>
      </c>
      <c r="F466" s="1" t="str">
        <f>IF(A466="","",IFERROR(VLOOKUP(A466,'Référenciel tailles de bague'!B:C,2,FALSE),"!! code espèce inconnu !!"))</f>
        <v/>
      </c>
      <c r="I466" s="13" t="str">
        <f>IF(A466="","",IF(AND(COUNTIF(K466:N466,B466)=0,K466&lt;&gt;""),"!! Préciser une catégorie parmi :",IFERROR(VLOOKUP(O466,'Référenciel tailles de bague'!F:G,2,FALSE),"")))</f>
        <v/>
      </c>
      <c r="J466" s="14" t="str">
        <f>IF(AND(COUNTIF(K466:N466,B466)=0,K466&lt;&gt;""),CONCATENATE("   ",K466,"     ",L466,"     ",M466,"     ",N466),IFERROR(IF(VLOOKUP(O466,'Référenciel tailles de bague'!F:I,4,FALSE)=0,"",VLOOKUP(O466,'Référenciel tailles de bague'!F:I,4,FALSE)),""))</f>
        <v/>
      </c>
      <c r="K466" s="9" t="str">
        <f>IF($A466="","",IFERROR(IF(VLOOKUP(A466,'Référenciel tailles de bague'!B:E,4,FALSE)=0,"",VLOOKUP(A466,'Référenciel tailles de bague'!B:E,4,FALSE)),""))</f>
        <v/>
      </c>
      <c r="L466" s="9" t="str">
        <f t="array" ref="L466">IF($A466="","",IFERROR(INDEX('Référenciel tailles de bague'!$E:$E,SMALL(IF('Référenciel tailles de bague'!$B:$B=$A466,ROW('Référenciel tailles de bague'!$B:$B)),2)),""))</f>
        <v/>
      </c>
      <c r="M466" s="9" t="str">
        <f t="array" ref="M466">IF($A466="","",IFERROR(INDEX('Référenciel tailles de bague'!$E:$E,SMALL(IF('Référenciel tailles de bague'!$B:$B=$A466,ROW('Référenciel tailles de bague'!$B:$B)),3)),""))</f>
        <v/>
      </c>
      <c r="N466" s="9" t="str">
        <f t="array" ref="N466">IF($A466="","",IFERROR(INDEX('Référenciel tailles de bague'!$E:$E,SMALL(IF('Référenciel tailles de bague'!$B:$B=$A466,ROW('Référenciel tailles de bague'!$B:$B)),4)),""))</f>
        <v/>
      </c>
      <c r="O466" s="9" t="str">
        <f t="shared" si="7"/>
        <v/>
      </c>
    </row>
    <row r="467" spans="3:15" x14ac:dyDescent="0.25">
      <c r="C467" s="16" t="str">
        <f>IF(OR(A467="",AND(COUNTIF(K467:N467,B467)=0,K467&lt;&gt;"")),"",IFERROR(VLOOKUP(I467,'Caractéristique types de bagues'!A:B,2,FALSE),""))</f>
        <v/>
      </c>
      <c r="D467" s="16" t="str">
        <f>IF(OR(A467="",AND(COUNTIF(K467:N467,B467)=0,K467&lt;&gt;"")),"",IFERROR(VLOOKUP(I467,'Caractéristique types de bagues'!A:G,7,FALSE),""))</f>
        <v/>
      </c>
      <c r="E467" s="16" t="str">
        <f>IF(OR(A467="",AND(COUNTIF(K467:N467,B467)=0,K467&lt;&gt;"")),"",IFERROR(VLOOKUP(O467,'Référenciel tailles de bague'!F:H,3,FALSE),""))</f>
        <v/>
      </c>
      <c r="F467" s="1" t="str">
        <f>IF(A467="","",IFERROR(VLOOKUP(A467,'Référenciel tailles de bague'!B:C,2,FALSE),"!! code espèce inconnu !!"))</f>
        <v/>
      </c>
      <c r="I467" s="13" t="str">
        <f>IF(A467="","",IF(AND(COUNTIF(K467:N467,B467)=0,K467&lt;&gt;""),"!! Préciser une catégorie parmi :",IFERROR(VLOOKUP(O467,'Référenciel tailles de bague'!F:G,2,FALSE),"")))</f>
        <v/>
      </c>
      <c r="J467" s="14" t="str">
        <f>IF(AND(COUNTIF(K467:N467,B467)=0,K467&lt;&gt;""),CONCATENATE("   ",K467,"     ",L467,"     ",M467,"     ",N467),IFERROR(IF(VLOOKUP(O467,'Référenciel tailles de bague'!F:I,4,FALSE)=0,"",VLOOKUP(O467,'Référenciel tailles de bague'!F:I,4,FALSE)),""))</f>
        <v/>
      </c>
      <c r="K467" s="9" t="str">
        <f>IF($A467="","",IFERROR(IF(VLOOKUP(A467,'Référenciel tailles de bague'!B:E,4,FALSE)=0,"",VLOOKUP(A467,'Référenciel tailles de bague'!B:E,4,FALSE)),""))</f>
        <v/>
      </c>
      <c r="L467" s="9" t="str">
        <f t="array" ref="L467">IF($A467="","",IFERROR(INDEX('Référenciel tailles de bague'!$E:$E,SMALL(IF('Référenciel tailles de bague'!$B:$B=$A467,ROW('Référenciel tailles de bague'!$B:$B)),2)),""))</f>
        <v/>
      </c>
      <c r="M467" s="9" t="str">
        <f t="array" ref="M467">IF($A467="","",IFERROR(INDEX('Référenciel tailles de bague'!$E:$E,SMALL(IF('Référenciel tailles de bague'!$B:$B=$A467,ROW('Référenciel tailles de bague'!$B:$B)),3)),""))</f>
        <v/>
      </c>
      <c r="N467" s="9" t="str">
        <f t="array" ref="N467">IF($A467="","",IFERROR(INDEX('Référenciel tailles de bague'!$E:$E,SMALL(IF('Référenciel tailles de bague'!$B:$B=$A467,ROW('Référenciel tailles de bague'!$B:$B)),4)),""))</f>
        <v/>
      </c>
      <c r="O467" s="9" t="str">
        <f t="shared" si="7"/>
        <v/>
      </c>
    </row>
    <row r="468" spans="3:15" x14ac:dyDescent="0.25">
      <c r="C468" s="16" t="str">
        <f>IF(OR(A468="",AND(COUNTIF(K468:N468,B468)=0,K468&lt;&gt;"")),"",IFERROR(VLOOKUP(I468,'Caractéristique types de bagues'!A:B,2,FALSE),""))</f>
        <v/>
      </c>
      <c r="D468" s="16" t="str">
        <f>IF(OR(A468="",AND(COUNTIF(K468:N468,B468)=0,K468&lt;&gt;"")),"",IFERROR(VLOOKUP(I468,'Caractéristique types de bagues'!A:G,7,FALSE),""))</f>
        <v/>
      </c>
      <c r="E468" s="16" t="str">
        <f>IF(OR(A468="",AND(COUNTIF(K468:N468,B468)=0,K468&lt;&gt;"")),"",IFERROR(VLOOKUP(O468,'Référenciel tailles de bague'!F:H,3,FALSE),""))</f>
        <v/>
      </c>
      <c r="F468" s="1" t="str">
        <f>IF(A468="","",IFERROR(VLOOKUP(A468,'Référenciel tailles de bague'!B:C,2,FALSE),"!! code espèce inconnu !!"))</f>
        <v/>
      </c>
      <c r="I468" s="13" t="str">
        <f>IF(A468="","",IF(AND(COUNTIF(K468:N468,B468)=0,K468&lt;&gt;""),"!! Préciser une catégorie parmi :",IFERROR(VLOOKUP(O468,'Référenciel tailles de bague'!F:G,2,FALSE),"")))</f>
        <v/>
      </c>
      <c r="J468" s="14" t="str">
        <f>IF(AND(COUNTIF(K468:N468,B468)=0,K468&lt;&gt;""),CONCATENATE("   ",K468,"     ",L468,"     ",M468,"     ",N468),IFERROR(IF(VLOOKUP(O468,'Référenciel tailles de bague'!F:I,4,FALSE)=0,"",VLOOKUP(O468,'Référenciel tailles de bague'!F:I,4,FALSE)),""))</f>
        <v/>
      </c>
      <c r="K468" s="9" t="str">
        <f>IF($A468="","",IFERROR(IF(VLOOKUP(A468,'Référenciel tailles de bague'!B:E,4,FALSE)=0,"",VLOOKUP(A468,'Référenciel tailles de bague'!B:E,4,FALSE)),""))</f>
        <v/>
      </c>
      <c r="L468" s="9" t="str">
        <f t="array" ref="L468">IF($A468="","",IFERROR(INDEX('Référenciel tailles de bague'!$E:$E,SMALL(IF('Référenciel tailles de bague'!$B:$B=$A468,ROW('Référenciel tailles de bague'!$B:$B)),2)),""))</f>
        <v/>
      </c>
      <c r="M468" s="9" t="str">
        <f t="array" ref="M468">IF($A468="","",IFERROR(INDEX('Référenciel tailles de bague'!$E:$E,SMALL(IF('Référenciel tailles de bague'!$B:$B=$A468,ROW('Référenciel tailles de bague'!$B:$B)),3)),""))</f>
        <v/>
      </c>
      <c r="N468" s="9" t="str">
        <f t="array" ref="N468">IF($A468="","",IFERROR(INDEX('Référenciel tailles de bague'!$E:$E,SMALL(IF('Référenciel tailles de bague'!$B:$B=$A468,ROW('Référenciel tailles de bague'!$B:$B)),4)),""))</f>
        <v/>
      </c>
      <c r="O468" s="9" t="str">
        <f t="shared" si="7"/>
        <v/>
      </c>
    </row>
    <row r="469" spans="3:15" x14ac:dyDescent="0.25">
      <c r="C469" s="16" t="str">
        <f>IF(OR(A469="",AND(COUNTIF(K469:N469,B469)=0,K469&lt;&gt;"")),"",IFERROR(VLOOKUP(I469,'Caractéristique types de bagues'!A:B,2,FALSE),""))</f>
        <v/>
      </c>
      <c r="D469" s="16" t="str">
        <f>IF(OR(A469="",AND(COUNTIF(K469:N469,B469)=0,K469&lt;&gt;"")),"",IFERROR(VLOOKUP(I469,'Caractéristique types de bagues'!A:G,7,FALSE),""))</f>
        <v/>
      </c>
      <c r="E469" s="16" t="str">
        <f>IF(OR(A469="",AND(COUNTIF(K469:N469,B469)=0,K469&lt;&gt;"")),"",IFERROR(VLOOKUP(O469,'Référenciel tailles de bague'!F:H,3,FALSE),""))</f>
        <v/>
      </c>
      <c r="F469" s="1" t="str">
        <f>IF(A469="","",IFERROR(VLOOKUP(A469,'Référenciel tailles de bague'!B:C,2,FALSE),"!! code espèce inconnu !!"))</f>
        <v/>
      </c>
      <c r="I469" s="13" t="str">
        <f>IF(A469="","",IF(AND(COUNTIF(K469:N469,B469)=0,K469&lt;&gt;""),"!! Préciser une catégorie parmi :",IFERROR(VLOOKUP(O469,'Référenciel tailles de bague'!F:G,2,FALSE),"")))</f>
        <v/>
      </c>
      <c r="J469" s="14" t="str">
        <f>IF(AND(COUNTIF(K469:N469,B469)=0,K469&lt;&gt;""),CONCATENATE("   ",K469,"     ",L469,"     ",M469,"     ",N469),IFERROR(IF(VLOOKUP(O469,'Référenciel tailles de bague'!F:I,4,FALSE)=0,"",VLOOKUP(O469,'Référenciel tailles de bague'!F:I,4,FALSE)),""))</f>
        <v/>
      </c>
      <c r="K469" s="9" t="str">
        <f>IF($A469="","",IFERROR(IF(VLOOKUP(A469,'Référenciel tailles de bague'!B:E,4,FALSE)=0,"",VLOOKUP(A469,'Référenciel tailles de bague'!B:E,4,FALSE)),""))</f>
        <v/>
      </c>
      <c r="L469" s="9" t="str">
        <f t="array" ref="L469">IF($A469="","",IFERROR(INDEX('Référenciel tailles de bague'!$E:$E,SMALL(IF('Référenciel tailles de bague'!$B:$B=$A469,ROW('Référenciel tailles de bague'!$B:$B)),2)),""))</f>
        <v/>
      </c>
      <c r="M469" s="9" t="str">
        <f t="array" ref="M469">IF($A469="","",IFERROR(INDEX('Référenciel tailles de bague'!$E:$E,SMALL(IF('Référenciel tailles de bague'!$B:$B=$A469,ROW('Référenciel tailles de bague'!$B:$B)),3)),""))</f>
        <v/>
      </c>
      <c r="N469" s="9" t="str">
        <f t="array" ref="N469">IF($A469="","",IFERROR(INDEX('Référenciel tailles de bague'!$E:$E,SMALL(IF('Référenciel tailles de bague'!$B:$B=$A469,ROW('Référenciel tailles de bague'!$B:$B)),4)),""))</f>
        <v/>
      </c>
      <c r="O469" s="9" t="str">
        <f t="shared" si="7"/>
        <v/>
      </c>
    </row>
    <row r="470" spans="3:15" x14ac:dyDescent="0.25">
      <c r="C470" s="16" t="str">
        <f>IF(OR(A470="",AND(COUNTIF(K470:N470,B470)=0,K470&lt;&gt;"")),"",IFERROR(VLOOKUP(I470,'Caractéristique types de bagues'!A:B,2,FALSE),""))</f>
        <v/>
      </c>
      <c r="D470" s="16" t="str">
        <f>IF(OR(A470="",AND(COUNTIF(K470:N470,B470)=0,K470&lt;&gt;"")),"",IFERROR(VLOOKUP(I470,'Caractéristique types de bagues'!A:G,7,FALSE),""))</f>
        <v/>
      </c>
      <c r="E470" s="16" t="str">
        <f>IF(OR(A470="",AND(COUNTIF(K470:N470,B470)=0,K470&lt;&gt;"")),"",IFERROR(VLOOKUP(O470,'Référenciel tailles de bague'!F:H,3,FALSE),""))</f>
        <v/>
      </c>
      <c r="F470" s="1" t="str">
        <f>IF(A470="","",IFERROR(VLOOKUP(A470,'Référenciel tailles de bague'!B:C,2,FALSE),"!! code espèce inconnu !!"))</f>
        <v/>
      </c>
      <c r="I470" s="13" t="str">
        <f>IF(A470="","",IF(AND(COUNTIF(K470:N470,B470)=0,K470&lt;&gt;""),"!! Préciser une catégorie parmi :",IFERROR(VLOOKUP(O470,'Référenciel tailles de bague'!F:G,2,FALSE),"")))</f>
        <v/>
      </c>
      <c r="J470" s="14" t="str">
        <f>IF(AND(COUNTIF(K470:N470,B470)=0,K470&lt;&gt;""),CONCATENATE("   ",K470,"     ",L470,"     ",M470,"     ",N470),IFERROR(IF(VLOOKUP(O470,'Référenciel tailles de bague'!F:I,4,FALSE)=0,"",VLOOKUP(O470,'Référenciel tailles de bague'!F:I,4,FALSE)),""))</f>
        <v/>
      </c>
      <c r="K470" s="9" t="str">
        <f>IF($A470="","",IFERROR(IF(VLOOKUP(A470,'Référenciel tailles de bague'!B:E,4,FALSE)=0,"",VLOOKUP(A470,'Référenciel tailles de bague'!B:E,4,FALSE)),""))</f>
        <v/>
      </c>
      <c r="L470" s="9" t="str">
        <f t="array" ref="L470">IF($A470="","",IFERROR(INDEX('Référenciel tailles de bague'!$E:$E,SMALL(IF('Référenciel tailles de bague'!$B:$B=$A470,ROW('Référenciel tailles de bague'!$B:$B)),2)),""))</f>
        <v/>
      </c>
      <c r="M470" s="9" t="str">
        <f t="array" ref="M470">IF($A470="","",IFERROR(INDEX('Référenciel tailles de bague'!$E:$E,SMALL(IF('Référenciel tailles de bague'!$B:$B=$A470,ROW('Référenciel tailles de bague'!$B:$B)),3)),""))</f>
        <v/>
      </c>
      <c r="N470" s="9" t="str">
        <f t="array" ref="N470">IF($A470="","",IFERROR(INDEX('Référenciel tailles de bague'!$E:$E,SMALL(IF('Référenciel tailles de bague'!$B:$B=$A470,ROW('Référenciel tailles de bague'!$B:$B)),4)),""))</f>
        <v/>
      </c>
      <c r="O470" s="9" t="str">
        <f t="shared" si="7"/>
        <v/>
      </c>
    </row>
    <row r="471" spans="3:15" x14ac:dyDescent="0.25">
      <c r="C471" s="16" t="str">
        <f>IF(OR(A471="",AND(COUNTIF(K471:N471,B471)=0,K471&lt;&gt;"")),"",IFERROR(VLOOKUP(I471,'Caractéristique types de bagues'!A:B,2,FALSE),""))</f>
        <v/>
      </c>
      <c r="D471" s="16" t="str">
        <f>IF(OR(A471="",AND(COUNTIF(K471:N471,B471)=0,K471&lt;&gt;"")),"",IFERROR(VLOOKUP(I471,'Caractéristique types de bagues'!A:G,7,FALSE),""))</f>
        <v/>
      </c>
      <c r="E471" s="16" t="str">
        <f>IF(OR(A471="",AND(COUNTIF(K471:N471,B471)=0,K471&lt;&gt;"")),"",IFERROR(VLOOKUP(O471,'Référenciel tailles de bague'!F:H,3,FALSE),""))</f>
        <v/>
      </c>
      <c r="F471" s="1" t="str">
        <f>IF(A471="","",IFERROR(VLOOKUP(A471,'Référenciel tailles de bague'!B:C,2,FALSE),"!! code espèce inconnu !!"))</f>
        <v/>
      </c>
      <c r="I471" s="13" t="str">
        <f>IF(A471="","",IF(AND(COUNTIF(K471:N471,B471)=0,K471&lt;&gt;""),"!! Préciser une catégorie parmi :",IFERROR(VLOOKUP(O471,'Référenciel tailles de bague'!F:G,2,FALSE),"")))</f>
        <v/>
      </c>
      <c r="J471" s="14" t="str">
        <f>IF(AND(COUNTIF(K471:N471,B471)=0,K471&lt;&gt;""),CONCATENATE("   ",K471,"     ",L471,"     ",M471,"     ",N471),IFERROR(IF(VLOOKUP(O471,'Référenciel tailles de bague'!F:I,4,FALSE)=0,"",VLOOKUP(O471,'Référenciel tailles de bague'!F:I,4,FALSE)),""))</f>
        <v/>
      </c>
      <c r="K471" s="9" t="str">
        <f>IF($A471="","",IFERROR(IF(VLOOKUP(A471,'Référenciel tailles de bague'!B:E,4,FALSE)=0,"",VLOOKUP(A471,'Référenciel tailles de bague'!B:E,4,FALSE)),""))</f>
        <v/>
      </c>
      <c r="L471" s="9" t="str">
        <f t="array" ref="L471">IF($A471="","",IFERROR(INDEX('Référenciel tailles de bague'!$E:$E,SMALL(IF('Référenciel tailles de bague'!$B:$B=$A471,ROW('Référenciel tailles de bague'!$B:$B)),2)),""))</f>
        <v/>
      </c>
      <c r="M471" s="9" t="str">
        <f t="array" ref="M471">IF($A471="","",IFERROR(INDEX('Référenciel tailles de bague'!$E:$E,SMALL(IF('Référenciel tailles de bague'!$B:$B=$A471,ROW('Référenciel tailles de bague'!$B:$B)),3)),""))</f>
        <v/>
      </c>
      <c r="N471" s="9" t="str">
        <f t="array" ref="N471">IF($A471="","",IFERROR(INDEX('Référenciel tailles de bague'!$E:$E,SMALL(IF('Référenciel tailles de bague'!$B:$B=$A471,ROW('Référenciel tailles de bague'!$B:$B)),4)),""))</f>
        <v/>
      </c>
      <c r="O471" s="9" t="str">
        <f t="shared" si="7"/>
        <v/>
      </c>
    </row>
    <row r="472" spans="3:15" x14ac:dyDescent="0.25">
      <c r="C472" s="16" t="str">
        <f>IF(OR(A472="",AND(COUNTIF(K472:N472,B472)=0,K472&lt;&gt;"")),"",IFERROR(VLOOKUP(I472,'Caractéristique types de bagues'!A:B,2,FALSE),""))</f>
        <v/>
      </c>
      <c r="D472" s="16" t="str">
        <f>IF(OR(A472="",AND(COUNTIF(K472:N472,B472)=0,K472&lt;&gt;"")),"",IFERROR(VLOOKUP(I472,'Caractéristique types de bagues'!A:G,7,FALSE),""))</f>
        <v/>
      </c>
      <c r="E472" s="16" t="str">
        <f>IF(OR(A472="",AND(COUNTIF(K472:N472,B472)=0,K472&lt;&gt;"")),"",IFERROR(VLOOKUP(O472,'Référenciel tailles de bague'!F:H,3,FALSE),""))</f>
        <v/>
      </c>
      <c r="F472" s="1" t="str">
        <f>IF(A472="","",IFERROR(VLOOKUP(A472,'Référenciel tailles de bague'!B:C,2,FALSE),"!! code espèce inconnu !!"))</f>
        <v/>
      </c>
      <c r="I472" s="13" t="str">
        <f>IF(A472="","",IF(AND(COUNTIF(K472:N472,B472)=0,K472&lt;&gt;""),"!! Préciser une catégorie parmi :",IFERROR(VLOOKUP(O472,'Référenciel tailles de bague'!F:G,2,FALSE),"")))</f>
        <v/>
      </c>
      <c r="J472" s="14" t="str">
        <f>IF(AND(COUNTIF(K472:N472,B472)=0,K472&lt;&gt;""),CONCATENATE("   ",K472,"     ",L472,"     ",M472,"     ",N472),IFERROR(IF(VLOOKUP(O472,'Référenciel tailles de bague'!F:I,4,FALSE)=0,"",VLOOKUP(O472,'Référenciel tailles de bague'!F:I,4,FALSE)),""))</f>
        <v/>
      </c>
      <c r="K472" s="9" t="str">
        <f>IF($A472="","",IFERROR(IF(VLOOKUP(A472,'Référenciel tailles de bague'!B:E,4,FALSE)=0,"",VLOOKUP(A472,'Référenciel tailles de bague'!B:E,4,FALSE)),""))</f>
        <v/>
      </c>
      <c r="L472" s="9" t="str">
        <f t="array" ref="L472">IF($A472="","",IFERROR(INDEX('Référenciel tailles de bague'!$E:$E,SMALL(IF('Référenciel tailles de bague'!$B:$B=$A472,ROW('Référenciel tailles de bague'!$B:$B)),2)),""))</f>
        <v/>
      </c>
      <c r="M472" s="9" t="str">
        <f t="array" ref="M472">IF($A472="","",IFERROR(INDEX('Référenciel tailles de bague'!$E:$E,SMALL(IF('Référenciel tailles de bague'!$B:$B=$A472,ROW('Référenciel tailles de bague'!$B:$B)),3)),""))</f>
        <v/>
      </c>
      <c r="N472" s="9" t="str">
        <f t="array" ref="N472">IF($A472="","",IFERROR(INDEX('Référenciel tailles de bague'!$E:$E,SMALL(IF('Référenciel tailles de bague'!$B:$B=$A472,ROW('Référenciel tailles de bague'!$B:$B)),4)),""))</f>
        <v/>
      </c>
      <c r="O472" s="9" t="str">
        <f t="shared" si="7"/>
        <v/>
      </c>
    </row>
    <row r="473" spans="3:15" x14ac:dyDescent="0.25">
      <c r="C473" s="16" t="str">
        <f>IF(OR(A473="",AND(COUNTIF(K473:N473,B473)=0,K473&lt;&gt;"")),"",IFERROR(VLOOKUP(I473,'Caractéristique types de bagues'!A:B,2,FALSE),""))</f>
        <v/>
      </c>
      <c r="D473" s="16" t="str">
        <f>IF(OR(A473="",AND(COUNTIF(K473:N473,B473)=0,K473&lt;&gt;"")),"",IFERROR(VLOOKUP(I473,'Caractéristique types de bagues'!A:G,7,FALSE),""))</f>
        <v/>
      </c>
      <c r="E473" s="16" t="str">
        <f>IF(OR(A473="",AND(COUNTIF(K473:N473,B473)=0,K473&lt;&gt;"")),"",IFERROR(VLOOKUP(O473,'Référenciel tailles de bague'!F:H,3,FALSE),""))</f>
        <v/>
      </c>
      <c r="F473" s="1" t="str">
        <f>IF(A473="","",IFERROR(VLOOKUP(A473,'Référenciel tailles de bague'!B:C,2,FALSE),"!! code espèce inconnu !!"))</f>
        <v/>
      </c>
      <c r="I473" s="13" t="str">
        <f>IF(A473="","",IF(AND(COUNTIF(K473:N473,B473)=0,K473&lt;&gt;""),"!! Préciser une catégorie parmi :",IFERROR(VLOOKUP(O473,'Référenciel tailles de bague'!F:G,2,FALSE),"")))</f>
        <v/>
      </c>
      <c r="J473" s="14" t="str">
        <f>IF(AND(COUNTIF(K473:N473,B473)=0,K473&lt;&gt;""),CONCATENATE("   ",K473,"     ",L473,"     ",M473,"     ",N473),IFERROR(IF(VLOOKUP(O473,'Référenciel tailles de bague'!F:I,4,FALSE)=0,"",VLOOKUP(O473,'Référenciel tailles de bague'!F:I,4,FALSE)),""))</f>
        <v/>
      </c>
      <c r="K473" s="9" t="str">
        <f>IF($A473="","",IFERROR(IF(VLOOKUP(A473,'Référenciel tailles de bague'!B:E,4,FALSE)=0,"",VLOOKUP(A473,'Référenciel tailles de bague'!B:E,4,FALSE)),""))</f>
        <v/>
      </c>
      <c r="L473" s="9" t="str">
        <f t="array" ref="L473">IF($A473="","",IFERROR(INDEX('Référenciel tailles de bague'!$E:$E,SMALL(IF('Référenciel tailles de bague'!$B:$B=$A473,ROW('Référenciel tailles de bague'!$B:$B)),2)),""))</f>
        <v/>
      </c>
      <c r="M473" s="9" t="str">
        <f t="array" ref="M473">IF($A473="","",IFERROR(INDEX('Référenciel tailles de bague'!$E:$E,SMALL(IF('Référenciel tailles de bague'!$B:$B=$A473,ROW('Référenciel tailles de bague'!$B:$B)),3)),""))</f>
        <v/>
      </c>
      <c r="N473" s="9" t="str">
        <f t="array" ref="N473">IF($A473="","",IFERROR(INDEX('Référenciel tailles de bague'!$E:$E,SMALL(IF('Référenciel tailles de bague'!$B:$B=$A473,ROW('Référenciel tailles de bague'!$B:$B)),4)),""))</f>
        <v/>
      </c>
      <c r="O473" s="9" t="str">
        <f t="shared" si="7"/>
        <v/>
      </c>
    </row>
    <row r="474" spans="3:15" x14ac:dyDescent="0.25">
      <c r="C474" s="16" t="str">
        <f>IF(OR(A474="",AND(COUNTIF(K474:N474,B474)=0,K474&lt;&gt;"")),"",IFERROR(VLOOKUP(I474,'Caractéristique types de bagues'!A:B,2,FALSE),""))</f>
        <v/>
      </c>
      <c r="D474" s="16" t="str">
        <f>IF(OR(A474="",AND(COUNTIF(K474:N474,B474)=0,K474&lt;&gt;"")),"",IFERROR(VLOOKUP(I474,'Caractéristique types de bagues'!A:G,7,FALSE),""))</f>
        <v/>
      </c>
      <c r="E474" s="16" t="str">
        <f>IF(OR(A474="",AND(COUNTIF(K474:N474,B474)=0,K474&lt;&gt;"")),"",IFERROR(VLOOKUP(O474,'Référenciel tailles de bague'!F:H,3,FALSE),""))</f>
        <v/>
      </c>
      <c r="F474" s="1" t="str">
        <f>IF(A474="","",IFERROR(VLOOKUP(A474,'Référenciel tailles de bague'!B:C,2,FALSE),"!! code espèce inconnu !!"))</f>
        <v/>
      </c>
      <c r="I474" s="13" t="str">
        <f>IF(A474="","",IF(AND(COUNTIF(K474:N474,B474)=0,K474&lt;&gt;""),"!! Préciser une catégorie parmi :",IFERROR(VLOOKUP(O474,'Référenciel tailles de bague'!F:G,2,FALSE),"")))</f>
        <v/>
      </c>
      <c r="J474" s="14" t="str">
        <f>IF(AND(COUNTIF(K474:N474,B474)=0,K474&lt;&gt;""),CONCATENATE("   ",K474,"     ",L474,"     ",M474,"     ",N474),IFERROR(IF(VLOOKUP(O474,'Référenciel tailles de bague'!F:I,4,FALSE)=0,"",VLOOKUP(O474,'Référenciel tailles de bague'!F:I,4,FALSE)),""))</f>
        <v/>
      </c>
      <c r="K474" s="9" t="str">
        <f>IF($A474="","",IFERROR(IF(VLOOKUP(A474,'Référenciel tailles de bague'!B:E,4,FALSE)=0,"",VLOOKUP(A474,'Référenciel tailles de bague'!B:E,4,FALSE)),""))</f>
        <v/>
      </c>
      <c r="L474" s="9" t="str">
        <f t="array" ref="L474">IF($A474="","",IFERROR(INDEX('Référenciel tailles de bague'!$E:$E,SMALL(IF('Référenciel tailles de bague'!$B:$B=$A474,ROW('Référenciel tailles de bague'!$B:$B)),2)),""))</f>
        <v/>
      </c>
      <c r="M474" s="9" t="str">
        <f t="array" ref="M474">IF($A474="","",IFERROR(INDEX('Référenciel tailles de bague'!$E:$E,SMALL(IF('Référenciel tailles de bague'!$B:$B=$A474,ROW('Référenciel tailles de bague'!$B:$B)),3)),""))</f>
        <v/>
      </c>
      <c r="N474" s="9" t="str">
        <f t="array" ref="N474">IF($A474="","",IFERROR(INDEX('Référenciel tailles de bague'!$E:$E,SMALL(IF('Référenciel tailles de bague'!$B:$B=$A474,ROW('Référenciel tailles de bague'!$B:$B)),4)),""))</f>
        <v/>
      </c>
      <c r="O474" s="9" t="str">
        <f t="shared" si="7"/>
        <v/>
      </c>
    </row>
    <row r="475" spans="3:15" x14ac:dyDescent="0.25">
      <c r="C475" s="16" t="str">
        <f>IF(OR(A475="",AND(COUNTIF(K475:N475,B475)=0,K475&lt;&gt;"")),"",IFERROR(VLOOKUP(I475,'Caractéristique types de bagues'!A:B,2,FALSE),""))</f>
        <v/>
      </c>
      <c r="D475" s="16" t="str">
        <f>IF(OR(A475="",AND(COUNTIF(K475:N475,B475)=0,K475&lt;&gt;"")),"",IFERROR(VLOOKUP(I475,'Caractéristique types de bagues'!A:G,7,FALSE),""))</f>
        <v/>
      </c>
      <c r="E475" s="16" t="str">
        <f>IF(OR(A475="",AND(COUNTIF(K475:N475,B475)=0,K475&lt;&gt;"")),"",IFERROR(VLOOKUP(O475,'Référenciel tailles de bague'!F:H,3,FALSE),""))</f>
        <v/>
      </c>
      <c r="F475" s="1" t="str">
        <f>IF(A475="","",IFERROR(VLOOKUP(A475,'Référenciel tailles de bague'!B:C,2,FALSE),"!! code espèce inconnu !!"))</f>
        <v/>
      </c>
      <c r="I475" s="13" t="str">
        <f>IF(A475="","",IF(AND(COUNTIF(K475:N475,B475)=0,K475&lt;&gt;""),"!! Préciser une catégorie parmi :",IFERROR(VLOOKUP(O475,'Référenciel tailles de bague'!F:G,2,FALSE),"")))</f>
        <v/>
      </c>
      <c r="J475" s="14" t="str">
        <f>IF(AND(COUNTIF(K475:N475,B475)=0,K475&lt;&gt;""),CONCATENATE("   ",K475,"     ",L475,"     ",M475,"     ",N475),IFERROR(IF(VLOOKUP(O475,'Référenciel tailles de bague'!F:I,4,FALSE)=0,"",VLOOKUP(O475,'Référenciel tailles de bague'!F:I,4,FALSE)),""))</f>
        <v/>
      </c>
      <c r="K475" s="9" t="str">
        <f>IF($A475="","",IFERROR(IF(VLOOKUP(A475,'Référenciel tailles de bague'!B:E,4,FALSE)=0,"",VLOOKUP(A475,'Référenciel tailles de bague'!B:E,4,FALSE)),""))</f>
        <v/>
      </c>
      <c r="L475" s="9" t="str">
        <f t="array" ref="L475">IF($A475="","",IFERROR(INDEX('Référenciel tailles de bague'!$E:$E,SMALL(IF('Référenciel tailles de bague'!$B:$B=$A475,ROW('Référenciel tailles de bague'!$B:$B)),2)),""))</f>
        <v/>
      </c>
      <c r="M475" s="9" t="str">
        <f t="array" ref="M475">IF($A475="","",IFERROR(INDEX('Référenciel tailles de bague'!$E:$E,SMALL(IF('Référenciel tailles de bague'!$B:$B=$A475,ROW('Référenciel tailles de bague'!$B:$B)),3)),""))</f>
        <v/>
      </c>
      <c r="N475" s="9" t="str">
        <f t="array" ref="N475">IF($A475="","",IFERROR(INDEX('Référenciel tailles de bague'!$E:$E,SMALL(IF('Référenciel tailles de bague'!$B:$B=$A475,ROW('Référenciel tailles de bague'!$B:$B)),4)),""))</f>
        <v/>
      </c>
      <c r="O475" s="9" t="str">
        <f t="shared" si="7"/>
        <v/>
      </c>
    </row>
    <row r="476" spans="3:15" x14ac:dyDescent="0.25">
      <c r="C476" s="16" t="str">
        <f>IF(OR(A476="",AND(COUNTIF(K476:N476,B476)=0,K476&lt;&gt;"")),"",IFERROR(VLOOKUP(I476,'Caractéristique types de bagues'!A:B,2,FALSE),""))</f>
        <v/>
      </c>
      <c r="D476" s="16" t="str">
        <f>IF(OR(A476="",AND(COUNTIF(K476:N476,B476)=0,K476&lt;&gt;"")),"",IFERROR(VLOOKUP(I476,'Caractéristique types de bagues'!A:G,7,FALSE),""))</f>
        <v/>
      </c>
      <c r="E476" s="16" t="str">
        <f>IF(OR(A476="",AND(COUNTIF(K476:N476,B476)=0,K476&lt;&gt;"")),"",IFERROR(VLOOKUP(O476,'Référenciel tailles de bague'!F:H,3,FALSE),""))</f>
        <v/>
      </c>
      <c r="F476" s="1" t="str">
        <f>IF(A476="","",IFERROR(VLOOKUP(A476,'Référenciel tailles de bague'!B:C,2,FALSE),"!! code espèce inconnu !!"))</f>
        <v/>
      </c>
      <c r="I476" s="13" t="str">
        <f>IF(A476="","",IF(AND(COUNTIF(K476:N476,B476)=0,K476&lt;&gt;""),"!! Préciser une catégorie parmi :",IFERROR(VLOOKUP(O476,'Référenciel tailles de bague'!F:G,2,FALSE),"")))</f>
        <v/>
      </c>
      <c r="J476" s="14" t="str">
        <f>IF(AND(COUNTIF(K476:N476,B476)=0,K476&lt;&gt;""),CONCATENATE("   ",K476,"     ",L476,"     ",M476,"     ",N476),IFERROR(IF(VLOOKUP(O476,'Référenciel tailles de bague'!F:I,4,FALSE)=0,"",VLOOKUP(O476,'Référenciel tailles de bague'!F:I,4,FALSE)),""))</f>
        <v/>
      </c>
      <c r="K476" s="9" t="str">
        <f>IF($A476="","",IFERROR(IF(VLOOKUP(A476,'Référenciel tailles de bague'!B:E,4,FALSE)=0,"",VLOOKUP(A476,'Référenciel tailles de bague'!B:E,4,FALSE)),""))</f>
        <v/>
      </c>
      <c r="L476" s="9" t="str">
        <f t="array" ref="L476">IF($A476="","",IFERROR(INDEX('Référenciel tailles de bague'!$E:$E,SMALL(IF('Référenciel tailles de bague'!$B:$B=$A476,ROW('Référenciel tailles de bague'!$B:$B)),2)),""))</f>
        <v/>
      </c>
      <c r="M476" s="9" t="str">
        <f t="array" ref="M476">IF($A476="","",IFERROR(INDEX('Référenciel tailles de bague'!$E:$E,SMALL(IF('Référenciel tailles de bague'!$B:$B=$A476,ROW('Référenciel tailles de bague'!$B:$B)),3)),""))</f>
        <v/>
      </c>
      <c r="N476" s="9" t="str">
        <f t="array" ref="N476">IF($A476="","",IFERROR(INDEX('Référenciel tailles de bague'!$E:$E,SMALL(IF('Référenciel tailles de bague'!$B:$B=$A476,ROW('Référenciel tailles de bague'!$B:$B)),4)),""))</f>
        <v/>
      </c>
      <c r="O476" s="9" t="str">
        <f t="shared" si="7"/>
        <v/>
      </c>
    </row>
    <row r="477" spans="3:15" x14ac:dyDescent="0.25">
      <c r="C477" s="16" t="str">
        <f>IF(OR(A477="",AND(COUNTIF(K477:N477,B477)=0,K477&lt;&gt;"")),"",IFERROR(VLOOKUP(I477,'Caractéristique types de bagues'!A:B,2,FALSE),""))</f>
        <v/>
      </c>
      <c r="D477" s="16" t="str">
        <f>IF(OR(A477="",AND(COUNTIF(K477:N477,B477)=0,K477&lt;&gt;"")),"",IFERROR(VLOOKUP(I477,'Caractéristique types de bagues'!A:G,7,FALSE),""))</f>
        <v/>
      </c>
      <c r="E477" s="16" t="str">
        <f>IF(OR(A477="",AND(COUNTIF(K477:N477,B477)=0,K477&lt;&gt;"")),"",IFERROR(VLOOKUP(O477,'Référenciel tailles de bague'!F:H,3,FALSE),""))</f>
        <v/>
      </c>
      <c r="F477" s="1" t="str">
        <f>IF(A477="","",IFERROR(VLOOKUP(A477,'Référenciel tailles de bague'!B:C,2,FALSE),"!! code espèce inconnu !!"))</f>
        <v/>
      </c>
      <c r="I477" s="13" t="str">
        <f>IF(A477="","",IF(AND(COUNTIF(K477:N477,B477)=0,K477&lt;&gt;""),"!! Préciser une catégorie parmi :",IFERROR(VLOOKUP(O477,'Référenciel tailles de bague'!F:G,2,FALSE),"")))</f>
        <v/>
      </c>
      <c r="J477" s="14" t="str">
        <f>IF(AND(COUNTIF(K477:N477,B477)=0,K477&lt;&gt;""),CONCATENATE("   ",K477,"     ",L477,"     ",M477,"     ",N477),IFERROR(IF(VLOOKUP(O477,'Référenciel tailles de bague'!F:I,4,FALSE)=0,"",VLOOKUP(O477,'Référenciel tailles de bague'!F:I,4,FALSE)),""))</f>
        <v/>
      </c>
      <c r="K477" s="9" t="str">
        <f>IF($A477="","",IFERROR(IF(VLOOKUP(A477,'Référenciel tailles de bague'!B:E,4,FALSE)=0,"",VLOOKUP(A477,'Référenciel tailles de bague'!B:E,4,FALSE)),""))</f>
        <v/>
      </c>
      <c r="L477" s="9" t="str">
        <f t="array" ref="L477">IF($A477="","",IFERROR(INDEX('Référenciel tailles de bague'!$E:$E,SMALL(IF('Référenciel tailles de bague'!$B:$B=$A477,ROW('Référenciel tailles de bague'!$B:$B)),2)),""))</f>
        <v/>
      </c>
      <c r="M477" s="9" t="str">
        <f t="array" ref="M477">IF($A477="","",IFERROR(INDEX('Référenciel tailles de bague'!$E:$E,SMALL(IF('Référenciel tailles de bague'!$B:$B=$A477,ROW('Référenciel tailles de bague'!$B:$B)),3)),""))</f>
        <v/>
      </c>
      <c r="N477" s="9" t="str">
        <f t="array" ref="N477">IF($A477="","",IFERROR(INDEX('Référenciel tailles de bague'!$E:$E,SMALL(IF('Référenciel tailles de bague'!$B:$B=$A477,ROW('Référenciel tailles de bague'!$B:$B)),4)),""))</f>
        <v/>
      </c>
      <c r="O477" s="9" t="str">
        <f t="shared" si="7"/>
        <v/>
      </c>
    </row>
    <row r="478" spans="3:15" x14ac:dyDescent="0.25">
      <c r="C478" s="16" t="str">
        <f>IF(OR(A478="",AND(COUNTIF(K478:N478,B478)=0,K478&lt;&gt;"")),"",IFERROR(VLOOKUP(I478,'Caractéristique types de bagues'!A:B,2,FALSE),""))</f>
        <v/>
      </c>
      <c r="D478" s="16" t="str">
        <f>IF(OR(A478="",AND(COUNTIF(K478:N478,B478)=0,K478&lt;&gt;"")),"",IFERROR(VLOOKUP(I478,'Caractéristique types de bagues'!A:G,7,FALSE),""))</f>
        <v/>
      </c>
      <c r="E478" s="16" t="str">
        <f>IF(OR(A478="",AND(COUNTIF(K478:N478,B478)=0,K478&lt;&gt;"")),"",IFERROR(VLOOKUP(O478,'Référenciel tailles de bague'!F:H,3,FALSE),""))</f>
        <v/>
      </c>
      <c r="F478" s="1" t="str">
        <f>IF(A478="","",IFERROR(VLOOKUP(A478,'Référenciel tailles de bague'!B:C,2,FALSE),"!! code espèce inconnu !!"))</f>
        <v/>
      </c>
      <c r="I478" s="13" t="str">
        <f>IF(A478="","",IF(AND(COUNTIF(K478:N478,B478)=0,K478&lt;&gt;""),"!! Préciser une catégorie parmi :",IFERROR(VLOOKUP(O478,'Référenciel tailles de bague'!F:G,2,FALSE),"")))</f>
        <v/>
      </c>
      <c r="J478" s="14" t="str">
        <f>IF(AND(COUNTIF(K478:N478,B478)=0,K478&lt;&gt;""),CONCATENATE("   ",K478,"     ",L478,"     ",M478,"     ",N478),IFERROR(IF(VLOOKUP(O478,'Référenciel tailles de bague'!F:I,4,FALSE)=0,"",VLOOKUP(O478,'Référenciel tailles de bague'!F:I,4,FALSE)),""))</f>
        <v/>
      </c>
      <c r="K478" s="9" t="str">
        <f>IF($A478="","",IFERROR(IF(VLOOKUP(A478,'Référenciel tailles de bague'!B:E,4,FALSE)=0,"",VLOOKUP(A478,'Référenciel tailles de bague'!B:E,4,FALSE)),""))</f>
        <v/>
      </c>
      <c r="L478" s="9" t="str">
        <f t="array" ref="L478">IF($A478="","",IFERROR(INDEX('Référenciel tailles de bague'!$E:$E,SMALL(IF('Référenciel tailles de bague'!$B:$B=$A478,ROW('Référenciel tailles de bague'!$B:$B)),2)),""))</f>
        <v/>
      </c>
      <c r="M478" s="9" t="str">
        <f t="array" ref="M478">IF($A478="","",IFERROR(INDEX('Référenciel tailles de bague'!$E:$E,SMALL(IF('Référenciel tailles de bague'!$B:$B=$A478,ROW('Référenciel tailles de bague'!$B:$B)),3)),""))</f>
        <v/>
      </c>
      <c r="N478" s="9" t="str">
        <f t="array" ref="N478">IF($A478="","",IFERROR(INDEX('Référenciel tailles de bague'!$E:$E,SMALL(IF('Référenciel tailles de bague'!$B:$B=$A478,ROW('Référenciel tailles de bague'!$B:$B)),4)),""))</f>
        <v/>
      </c>
      <c r="O478" s="9" t="str">
        <f t="shared" si="7"/>
        <v/>
      </c>
    </row>
    <row r="479" spans="3:15" x14ac:dyDescent="0.25">
      <c r="C479" s="16" t="str">
        <f>IF(OR(A479="",AND(COUNTIF(K479:N479,B479)=0,K479&lt;&gt;"")),"",IFERROR(VLOOKUP(I479,'Caractéristique types de bagues'!A:B,2,FALSE),""))</f>
        <v/>
      </c>
      <c r="D479" s="16" t="str">
        <f>IF(OR(A479="",AND(COUNTIF(K479:N479,B479)=0,K479&lt;&gt;"")),"",IFERROR(VLOOKUP(I479,'Caractéristique types de bagues'!A:G,7,FALSE),""))</f>
        <v/>
      </c>
      <c r="E479" s="16" t="str">
        <f>IF(OR(A479="",AND(COUNTIF(K479:N479,B479)=0,K479&lt;&gt;"")),"",IFERROR(VLOOKUP(O479,'Référenciel tailles de bague'!F:H,3,FALSE),""))</f>
        <v/>
      </c>
      <c r="F479" s="1" t="str">
        <f>IF(A479="","",IFERROR(VLOOKUP(A479,'Référenciel tailles de bague'!B:C,2,FALSE),"!! code espèce inconnu !!"))</f>
        <v/>
      </c>
      <c r="I479" s="13" t="str">
        <f>IF(A479="","",IF(AND(COUNTIF(K479:N479,B479)=0,K479&lt;&gt;""),"!! Préciser une catégorie parmi :",IFERROR(VLOOKUP(O479,'Référenciel tailles de bague'!F:G,2,FALSE),"")))</f>
        <v/>
      </c>
      <c r="J479" s="14" t="str">
        <f>IF(AND(COUNTIF(K479:N479,B479)=0,K479&lt;&gt;""),CONCATENATE("   ",K479,"     ",L479,"     ",M479,"     ",N479),IFERROR(IF(VLOOKUP(O479,'Référenciel tailles de bague'!F:I,4,FALSE)=0,"",VLOOKUP(O479,'Référenciel tailles de bague'!F:I,4,FALSE)),""))</f>
        <v/>
      </c>
      <c r="K479" s="9" t="str">
        <f>IF($A479="","",IFERROR(IF(VLOOKUP(A479,'Référenciel tailles de bague'!B:E,4,FALSE)=0,"",VLOOKUP(A479,'Référenciel tailles de bague'!B:E,4,FALSE)),""))</f>
        <v/>
      </c>
      <c r="L479" s="9" t="str">
        <f t="array" ref="L479">IF($A479="","",IFERROR(INDEX('Référenciel tailles de bague'!$E:$E,SMALL(IF('Référenciel tailles de bague'!$B:$B=$A479,ROW('Référenciel tailles de bague'!$B:$B)),2)),""))</f>
        <v/>
      </c>
      <c r="M479" s="9" t="str">
        <f t="array" ref="M479">IF($A479="","",IFERROR(INDEX('Référenciel tailles de bague'!$E:$E,SMALL(IF('Référenciel tailles de bague'!$B:$B=$A479,ROW('Référenciel tailles de bague'!$B:$B)),3)),""))</f>
        <v/>
      </c>
      <c r="N479" s="9" t="str">
        <f t="array" ref="N479">IF($A479="","",IFERROR(INDEX('Référenciel tailles de bague'!$E:$E,SMALL(IF('Référenciel tailles de bague'!$B:$B=$A479,ROW('Référenciel tailles de bague'!$B:$B)),4)),""))</f>
        <v/>
      </c>
      <c r="O479" s="9" t="str">
        <f t="shared" si="7"/>
        <v/>
      </c>
    </row>
    <row r="480" spans="3:15" x14ac:dyDescent="0.25">
      <c r="C480" s="16" t="str">
        <f>IF(OR(A480="",AND(COUNTIF(K480:N480,B480)=0,K480&lt;&gt;"")),"",IFERROR(VLOOKUP(I480,'Caractéristique types de bagues'!A:B,2,FALSE),""))</f>
        <v/>
      </c>
      <c r="D480" s="16" t="str">
        <f>IF(OR(A480="",AND(COUNTIF(K480:N480,B480)=0,K480&lt;&gt;"")),"",IFERROR(VLOOKUP(I480,'Caractéristique types de bagues'!A:G,7,FALSE),""))</f>
        <v/>
      </c>
      <c r="E480" s="16" t="str">
        <f>IF(OR(A480="",AND(COUNTIF(K480:N480,B480)=0,K480&lt;&gt;"")),"",IFERROR(VLOOKUP(O480,'Référenciel tailles de bague'!F:H,3,FALSE),""))</f>
        <v/>
      </c>
      <c r="F480" s="1" t="str">
        <f>IF(A480="","",IFERROR(VLOOKUP(A480,'Référenciel tailles de bague'!B:C,2,FALSE),"!! code espèce inconnu !!"))</f>
        <v/>
      </c>
      <c r="I480" s="13" t="str">
        <f>IF(A480="","",IF(AND(COUNTIF(K480:N480,B480)=0,K480&lt;&gt;""),"!! Préciser une catégorie parmi :",IFERROR(VLOOKUP(O480,'Référenciel tailles de bague'!F:G,2,FALSE),"")))</f>
        <v/>
      </c>
      <c r="J480" s="14" t="str">
        <f>IF(AND(COUNTIF(K480:N480,B480)=0,K480&lt;&gt;""),CONCATENATE("   ",K480,"     ",L480,"     ",M480,"     ",N480),IFERROR(IF(VLOOKUP(O480,'Référenciel tailles de bague'!F:I,4,FALSE)=0,"",VLOOKUP(O480,'Référenciel tailles de bague'!F:I,4,FALSE)),""))</f>
        <v/>
      </c>
      <c r="K480" s="9" t="str">
        <f>IF($A480="","",IFERROR(IF(VLOOKUP(A480,'Référenciel tailles de bague'!B:E,4,FALSE)=0,"",VLOOKUP(A480,'Référenciel tailles de bague'!B:E,4,FALSE)),""))</f>
        <v/>
      </c>
      <c r="L480" s="9" t="str">
        <f t="array" ref="L480">IF($A480="","",IFERROR(INDEX('Référenciel tailles de bague'!$E:$E,SMALL(IF('Référenciel tailles de bague'!$B:$B=$A480,ROW('Référenciel tailles de bague'!$B:$B)),2)),""))</f>
        <v/>
      </c>
      <c r="M480" s="9" t="str">
        <f t="array" ref="M480">IF($A480="","",IFERROR(INDEX('Référenciel tailles de bague'!$E:$E,SMALL(IF('Référenciel tailles de bague'!$B:$B=$A480,ROW('Référenciel tailles de bague'!$B:$B)),3)),""))</f>
        <v/>
      </c>
      <c r="N480" s="9" t="str">
        <f t="array" ref="N480">IF($A480="","",IFERROR(INDEX('Référenciel tailles de bague'!$E:$E,SMALL(IF('Référenciel tailles de bague'!$B:$B=$A480,ROW('Référenciel tailles de bague'!$B:$B)),4)),""))</f>
        <v/>
      </c>
      <c r="O480" s="9" t="str">
        <f t="shared" si="7"/>
        <v/>
      </c>
    </row>
    <row r="481" spans="3:15" x14ac:dyDescent="0.25">
      <c r="C481" s="16" t="str">
        <f>IF(OR(A481="",AND(COUNTIF(K481:N481,B481)=0,K481&lt;&gt;"")),"",IFERROR(VLOOKUP(I481,'Caractéristique types de bagues'!A:B,2,FALSE),""))</f>
        <v/>
      </c>
      <c r="D481" s="16" t="str">
        <f>IF(OR(A481="",AND(COUNTIF(K481:N481,B481)=0,K481&lt;&gt;"")),"",IFERROR(VLOOKUP(I481,'Caractéristique types de bagues'!A:G,7,FALSE),""))</f>
        <v/>
      </c>
      <c r="E481" s="16" t="str">
        <f>IF(OR(A481="",AND(COUNTIF(K481:N481,B481)=0,K481&lt;&gt;"")),"",IFERROR(VLOOKUP(O481,'Référenciel tailles de bague'!F:H,3,FALSE),""))</f>
        <v/>
      </c>
      <c r="F481" s="1" t="str">
        <f>IF(A481="","",IFERROR(VLOOKUP(A481,'Référenciel tailles de bague'!B:C,2,FALSE),"!! code espèce inconnu !!"))</f>
        <v/>
      </c>
      <c r="I481" s="13" t="str">
        <f>IF(A481="","",IF(AND(COUNTIF(K481:N481,B481)=0,K481&lt;&gt;""),"!! Préciser une catégorie parmi :",IFERROR(VLOOKUP(O481,'Référenciel tailles de bague'!F:G,2,FALSE),"")))</f>
        <v/>
      </c>
      <c r="J481" s="14" t="str">
        <f>IF(AND(COUNTIF(K481:N481,B481)=0,K481&lt;&gt;""),CONCATENATE("   ",K481,"     ",L481,"     ",M481,"     ",N481),IFERROR(IF(VLOOKUP(O481,'Référenciel tailles de bague'!F:I,4,FALSE)=0,"",VLOOKUP(O481,'Référenciel tailles de bague'!F:I,4,FALSE)),""))</f>
        <v/>
      </c>
      <c r="K481" s="9" t="str">
        <f>IF($A481="","",IFERROR(IF(VLOOKUP(A481,'Référenciel tailles de bague'!B:E,4,FALSE)=0,"",VLOOKUP(A481,'Référenciel tailles de bague'!B:E,4,FALSE)),""))</f>
        <v/>
      </c>
      <c r="L481" s="9" t="str">
        <f t="array" ref="L481">IF($A481="","",IFERROR(INDEX('Référenciel tailles de bague'!$E:$E,SMALL(IF('Référenciel tailles de bague'!$B:$B=$A481,ROW('Référenciel tailles de bague'!$B:$B)),2)),""))</f>
        <v/>
      </c>
      <c r="M481" s="9" t="str">
        <f t="array" ref="M481">IF($A481="","",IFERROR(INDEX('Référenciel tailles de bague'!$E:$E,SMALL(IF('Référenciel tailles de bague'!$B:$B=$A481,ROW('Référenciel tailles de bague'!$B:$B)),3)),""))</f>
        <v/>
      </c>
      <c r="N481" s="9" t="str">
        <f t="array" ref="N481">IF($A481="","",IFERROR(INDEX('Référenciel tailles de bague'!$E:$E,SMALL(IF('Référenciel tailles de bague'!$B:$B=$A481,ROW('Référenciel tailles de bague'!$B:$B)),4)),""))</f>
        <v/>
      </c>
      <c r="O481" s="9" t="str">
        <f t="shared" si="7"/>
        <v/>
      </c>
    </row>
    <row r="482" spans="3:15" x14ac:dyDescent="0.25">
      <c r="C482" s="16" t="str">
        <f>IF(OR(A482="",AND(COUNTIF(K482:N482,B482)=0,K482&lt;&gt;"")),"",IFERROR(VLOOKUP(I482,'Caractéristique types de bagues'!A:B,2,FALSE),""))</f>
        <v/>
      </c>
      <c r="D482" s="16" t="str">
        <f>IF(OR(A482="",AND(COUNTIF(K482:N482,B482)=0,K482&lt;&gt;"")),"",IFERROR(VLOOKUP(I482,'Caractéristique types de bagues'!A:G,7,FALSE),""))</f>
        <v/>
      </c>
      <c r="E482" s="16" t="str">
        <f>IF(OR(A482="",AND(COUNTIF(K482:N482,B482)=0,K482&lt;&gt;"")),"",IFERROR(VLOOKUP(O482,'Référenciel tailles de bague'!F:H,3,FALSE),""))</f>
        <v/>
      </c>
      <c r="F482" s="1" t="str">
        <f>IF(A482="","",IFERROR(VLOOKUP(A482,'Référenciel tailles de bague'!B:C,2,FALSE),"!! code espèce inconnu !!"))</f>
        <v/>
      </c>
      <c r="I482" s="13" t="str">
        <f>IF(A482="","",IF(AND(COUNTIF(K482:N482,B482)=0,K482&lt;&gt;""),"!! Préciser une catégorie parmi :",IFERROR(VLOOKUP(O482,'Référenciel tailles de bague'!F:G,2,FALSE),"")))</f>
        <v/>
      </c>
      <c r="J482" s="14" t="str">
        <f>IF(AND(COUNTIF(K482:N482,B482)=0,K482&lt;&gt;""),CONCATENATE("   ",K482,"     ",L482,"     ",M482,"     ",N482),IFERROR(IF(VLOOKUP(O482,'Référenciel tailles de bague'!F:I,4,FALSE)=0,"",VLOOKUP(O482,'Référenciel tailles de bague'!F:I,4,FALSE)),""))</f>
        <v/>
      </c>
      <c r="K482" s="9" t="str">
        <f>IF($A482="","",IFERROR(IF(VLOOKUP(A482,'Référenciel tailles de bague'!B:E,4,FALSE)=0,"",VLOOKUP(A482,'Référenciel tailles de bague'!B:E,4,FALSE)),""))</f>
        <v/>
      </c>
      <c r="L482" s="9" t="str">
        <f t="array" ref="L482">IF($A482="","",IFERROR(INDEX('Référenciel tailles de bague'!$E:$E,SMALL(IF('Référenciel tailles de bague'!$B:$B=$A482,ROW('Référenciel tailles de bague'!$B:$B)),2)),""))</f>
        <v/>
      </c>
      <c r="M482" s="9" t="str">
        <f t="array" ref="M482">IF($A482="","",IFERROR(INDEX('Référenciel tailles de bague'!$E:$E,SMALL(IF('Référenciel tailles de bague'!$B:$B=$A482,ROW('Référenciel tailles de bague'!$B:$B)),3)),""))</f>
        <v/>
      </c>
      <c r="N482" s="9" t="str">
        <f t="array" ref="N482">IF($A482="","",IFERROR(INDEX('Référenciel tailles de bague'!$E:$E,SMALL(IF('Référenciel tailles de bague'!$B:$B=$A482,ROW('Référenciel tailles de bague'!$B:$B)),4)),""))</f>
        <v/>
      </c>
      <c r="O482" s="9" t="str">
        <f t="shared" si="7"/>
        <v/>
      </c>
    </row>
    <row r="483" spans="3:15" x14ac:dyDescent="0.25">
      <c r="C483" s="16" t="str">
        <f>IF(OR(A483="",AND(COUNTIF(K483:N483,B483)=0,K483&lt;&gt;"")),"",IFERROR(VLOOKUP(I483,'Caractéristique types de bagues'!A:B,2,FALSE),""))</f>
        <v/>
      </c>
      <c r="D483" s="16" t="str">
        <f>IF(OR(A483="",AND(COUNTIF(K483:N483,B483)=0,K483&lt;&gt;"")),"",IFERROR(VLOOKUP(I483,'Caractéristique types de bagues'!A:G,7,FALSE),""))</f>
        <v/>
      </c>
      <c r="E483" s="16" t="str">
        <f>IF(OR(A483="",AND(COUNTIF(K483:N483,B483)=0,K483&lt;&gt;"")),"",IFERROR(VLOOKUP(O483,'Référenciel tailles de bague'!F:H,3,FALSE),""))</f>
        <v/>
      </c>
      <c r="F483" s="1" t="str">
        <f>IF(A483="","",IFERROR(VLOOKUP(A483,'Référenciel tailles de bague'!B:C,2,FALSE),"!! code espèce inconnu !!"))</f>
        <v/>
      </c>
      <c r="I483" s="13" t="str">
        <f>IF(A483="","",IF(AND(COUNTIF(K483:N483,B483)=0,K483&lt;&gt;""),"!! Préciser une catégorie parmi :",IFERROR(VLOOKUP(O483,'Référenciel tailles de bague'!F:G,2,FALSE),"")))</f>
        <v/>
      </c>
      <c r="J483" s="14" t="str">
        <f>IF(AND(COUNTIF(K483:N483,B483)=0,K483&lt;&gt;""),CONCATENATE("   ",K483,"     ",L483,"     ",M483,"     ",N483),IFERROR(IF(VLOOKUP(O483,'Référenciel tailles de bague'!F:I,4,FALSE)=0,"",VLOOKUP(O483,'Référenciel tailles de bague'!F:I,4,FALSE)),""))</f>
        <v/>
      </c>
      <c r="K483" s="9" t="str">
        <f>IF($A483="","",IFERROR(IF(VLOOKUP(A483,'Référenciel tailles de bague'!B:E,4,FALSE)=0,"",VLOOKUP(A483,'Référenciel tailles de bague'!B:E,4,FALSE)),""))</f>
        <v/>
      </c>
      <c r="L483" s="9" t="str">
        <f t="array" ref="L483">IF($A483="","",IFERROR(INDEX('Référenciel tailles de bague'!$E:$E,SMALL(IF('Référenciel tailles de bague'!$B:$B=$A483,ROW('Référenciel tailles de bague'!$B:$B)),2)),""))</f>
        <v/>
      </c>
      <c r="M483" s="9" t="str">
        <f t="array" ref="M483">IF($A483="","",IFERROR(INDEX('Référenciel tailles de bague'!$E:$E,SMALL(IF('Référenciel tailles de bague'!$B:$B=$A483,ROW('Référenciel tailles de bague'!$B:$B)),3)),""))</f>
        <v/>
      </c>
      <c r="N483" s="9" t="str">
        <f t="array" ref="N483">IF($A483="","",IFERROR(INDEX('Référenciel tailles de bague'!$E:$E,SMALL(IF('Référenciel tailles de bague'!$B:$B=$A483,ROW('Référenciel tailles de bague'!$B:$B)),4)),""))</f>
        <v/>
      </c>
      <c r="O483" s="9" t="str">
        <f t="shared" si="7"/>
        <v/>
      </c>
    </row>
    <row r="484" spans="3:15" x14ac:dyDescent="0.25">
      <c r="C484" s="16" t="str">
        <f>IF(OR(A484="",AND(COUNTIF(K484:N484,B484)=0,K484&lt;&gt;"")),"",IFERROR(VLOOKUP(I484,'Caractéristique types de bagues'!A:B,2,FALSE),""))</f>
        <v/>
      </c>
      <c r="D484" s="16" t="str">
        <f>IF(OR(A484="",AND(COUNTIF(K484:N484,B484)=0,K484&lt;&gt;"")),"",IFERROR(VLOOKUP(I484,'Caractéristique types de bagues'!A:G,7,FALSE),""))</f>
        <v/>
      </c>
      <c r="E484" s="16" t="str">
        <f>IF(OR(A484="",AND(COUNTIF(K484:N484,B484)=0,K484&lt;&gt;"")),"",IFERROR(VLOOKUP(O484,'Référenciel tailles de bague'!F:H,3,FALSE),""))</f>
        <v/>
      </c>
      <c r="F484" s="1" t="str">
        <f>IF(A484="","",IFERROR(VLOOKUP(A484,'Référenciel tailles de bague'!B:C,2,FALSE),"!! code espèce inconnu !!"))</f>
        <v/>
      </c>
      <c r="I484" s="13" t="str">
        <f>IF(A484="","",IF(AND(COUNTIF(K484:N484,B484)=0,K484&lt;&gt;""),"!! Préciser une catégorie parmi :",IFERROR(VLOOKUP(O484,'Référenciel tailles de bague'!F:G,2,FALSE),"")))</f>
        <v/>
      </c>
      <c r="J484" s="14" t="str">
        <f>IF(AND(COUNTIF(K484:N484,B484)=0,K484&lt;&gt;""),CONCATENATE("   ",K484,"     ",L484,"     ",M484,"     ",N484),IFERROR(IF(VLOOKUP(O484,'Référenciel tailles de bague'!F:I,4,FALSE)=0,"",VLOOKUP(O484,'Référenciel tailles de bague'!F:I,4,FALSE)),""))</f>
        <v/>
      </c>
      <c r="K484" s="9" t="str">
        <f>IF($A484="","",IFERROR(IF(VLOOKUP(A484,'Référenciel tailles de bague'!B:E,4,FALSE)=0,"",VLOOKUP(A484,'Référenciel tailles de bague'!B:E,4,FALSE)),""))</f>
        <v/>
      </c>
      <c r="L484" s="9" t="str">
        <f t="array" ref="L484">IF($A484="","",IFERROR(INDEX('Référenciel tailles de bague'!$E:$E,SMALL(IF('Référenciel tailles de bague'!$B:$B=$A484,ROW('Référenciel tailles de bague'!$B:$B)),2)),""))</f>
        <v/>
      </c>
      <c r="M484" s="9" t="str">
        <f t="array" ref="M484">IF($A484="","",IFERROR(INDEX('Référenciel tailles de bague'!$E:$E,SMALL(IF('Référenciel tailles de bague'!$B:$B=$A484,ROW('Référenciel tailles de bague'!$B:$B)),3)),""))</f>
        <v/>
      </c>
      <c r="N484" s="9" t="str">
        <f t="array" ref="N484">IF($A484="","",IFERROR(INDEX('Référenciel tailles de bague'!$E:$E,SMALL(IF('Référenciel tailles de bague'!$B:$B=$A484,ROW('Référenciel tailles de bague'!$B:$B)),4)),""))</f>
        <v/>
      </c>
      <c r="O484" s="9" t="str">
        <f t="shared" si="7"/>
        <v/>
      </c>
    </row>
    <row r="485" spans="3:15" x14ac:dyDescent="0.25">
      <c r="C485" s="16" t="str">
        <f>IF(OR(A485="",AND(COUNTIF(K485:N485,B485)=0,K485&lt;&gt;"")),"",IFERROR(VLOOKUP(I485,'Caractéristique types de bagues'!A:B,2,FALSE),""))</f>
        <v/>
      </c>
      <c r="D485" s="16" t="str">
        <f>IF(OR(A485="",AND(COUNTIF(K485:N485,B485)=0,K485&lt;&gt;"")),"",IFERROR(VLOOKUP(I485,'Caractéristique types de bagues'!A:G,7,FALSE),""))</f>
        <v/>
      </c>
      <c r="E485" s="16" t="str">
        <f>IF(OR(A485="",AND(COUNTIF(K485:N485,B485)=0,K485&lt;&gt;"")),"",IFERROR(VLOOKUP(O485,'Référenciel tailles de bague'!F:H,3,FALSE),""))</f>
        <v/>
      </c>
      <c r="F485" s="1" t="str">
        <f>IF(A485="","",IFERROR(VLOOKUP(A485,'Référenciel tailles de bague'!B:C,2,FALSE),"!! code espèce inconnu !!"))</f>
        <v/>
      </c>
      <c r="I485" s="13" t="str">
        <f>IF(A485="","",IF(AND(COUNTIF(K485:N485,B485)=0,K485&lt;&gt;""),"!! Préciser une catégorie parmi :",IFERROR(VLOOKUP(O485,'Référenciel tailles de bague'!F:G,2,FALSE),"")))</f>
        <v/>
      </c>
      <c r="J485" s="14" t="str">
        <f>IF(AND(COUNTIF(K485:N485,B485)=0,K485&lt;&gt;""),CONCATENATE("   ",K485,"     ",L485,"     ",M485,"     ",N485),IFERROR(IF(VLOOKUP(O485,'Référenciel tailles de bague'!F:I,4,FALSE)=0,"",VLOOKUP(O485,'Référenciel tailles de bague'!F:I,4,FALSE)),""))</f>
        <v/>
      </c>
      <c r="K485" s="9" t="str">
        <f>IF($A485="","",IFERROR(IF(VLOOKUP(A485,'Référenciel tailles de bague'!B:E,4,FALSE)=0,"",VLOOKUP(A485,'Référenciel tailles de bague'!B:E,4,FALSE)),""))</f>
        <v/>
      </c>
      <c r="L485" s="9" t="str">
        <f t="array" ref="L485">IF($A485="","",IFERROR(INDEX('Référenciel tailles de bague'!$E:$E,SMALL(IF('Référenciel tailles de bague'!$B:$B=$A485,ROW('Référenciel tailles de bague'!$B:$B)),2)),""))</f>
        <v/>
      </c>
      <c r="M485" s="9" t="str">
        <f t="array" ref="M485">IF($A485="","",IFERROR(INDEX('Référenciel tailles de bague'!$E:$E,SMALL(IF('Référenciel tailles de bague'!$B:$B=$A485,ROW('Référenciel tailles de bague'!$B:$B)),3)),""))</f>
        <v/>
      </c>
      <c r="N485" s="9" t="str">
        <f t="array" ref="N485">IF($A485="","",IFERROR(INDEX('Référenciel tailles de bague'!$E:$E,SMALL(IF('Référenciel tailles de bague'!$B:$B=$A485,ROW('Référenciel tailles de bague'!$B:$B)),4)),""))</f>
        <v/>
      </c>
      <c r="O485" s="9" t="str">
        <f t="shared" si="7"/>
        <v/>
      </c>
    </row>
    <row r="486" spans="3:15" x14ac:dyDescent="0.25">
      <c r="C486" s="16" t="str">
        <f>IF(OR(A486="",AND(COUNTIF(K486:N486,B486)=0,K486&lt;&gt;"")),"",IFERROR(VLOOKUP(I486,'Caractéristique types de bagues'!A:B,2,FALSE),""))</f>
        <v/>
      </c>
      <c r="D486" s="16" t="str">
        <f>IF(OR(A486="",AND(COUNTIF(K486:N486,B486)=0,K486&lt;&gt;"")),"",IFERROR(VLOOKUP(I486,'Caractéristique types de bagues'!A:G,7,FALSE),""))</f>
        <v/>
      </c>
      <c r="E486" s="16" t="str">
        <f>IF(OR(A486="",AND(COUNTIF(K486:N486,B486)=0,K486&lt;&gt;"")),"",IFERROR(VLOOKUP(O486,'Référenciel tailles de bague'!F:H,3,FALSE),""))</f>
        <v/>
      </c>
      <c r="F486" s="1" t="str">
        <f>IF(A486="","",IFERROR(VLOOKUP(A486,'Référenciel tailles de bague'!B:C,2,FALSE),"!! code espèce inconnu !!"))</f>
        <v/>
      </c>
      <c r="I486" s="13" t="str">
        <f>IF(A486="","",IF(AND(COUNTIF(K486:N486,B486)=0,K486&lt;&gt;""),"!! Préciser une catégorie parmi :",IFERROR(VLOOKUP(O486,'Référenciel tailles de bague'!F:G,2,FALSE),"")))</f>
        <v/>
      </c>
      <c r="J486" s="14" t="str">
        <f>IF(AND(COUNTIF(K486:N486,B486)=0,K486&lt;&gt;""),CONCATENATE("   ",K486,"     ",L486,"     ",M486,"     ",N486),IFERROR(IF(VLOOKUP(O486,'Référenciel tailles de bague'!F:I,4,FALSE)=0,"",VLOOKUP(O486,'Référenciel tailles de bague'!F:I,4,FALSE)),""))</f>
        <v/>
      </c>
      <c r="K486" s="9" t="str">
        <f>IF($A486="","",IFERROR(IF(VLOOKUP(A486,'Référenciel tailles de bague'!B:E,4,FALSE)=0,"",VLOOKUP(A486,'Référenciel tailles de bague'!B:E,4,FALSE)),""))</f>
        <v/>
      </c>
      <c r="L486" s="9" t="str">
        <f t="array" ref="L486">IF($A486="","",IFERROR(INDEX('Référenciel tailles de bague'!$E:$E,SMALL(IF('Référenciel tailles de bague'!$B:$B=$A486,ROW('Référenciel tailles de bague'!$B:$B)),2)),""))</f>
        <v/>
      </c>
      <c r="M486" s="9" t="str">
        <f t="array" ref="M486">IF($A486="","",IFERROR(INDEX('Référenciel tailles de bague'!$E:$E,SMALL(IF('Référenciel tailles de bague'!$B:$B=$A486,ROW('Référenciel tailles de bague'!$B:$B)),3)),""))</f>
        <v/>
      </c>
      <c r="N486" s="9" t="str">
        <f t="array" ref="N486">IF($A486="","",IFERROR(INDEX('Référenciel tailles de bague'!$E:$E,SMALL(IF('Référenciel tailles de bague'!$B:$B=$A486,ROW('Référenciel tailles de bague'!$B:$B)),4)),""))</f>
        <v/>
      </c>
      <c r="O486" s="9" t="str">
        <f t="shared" si="7"/>
        <v/>
      </c>
    </row>
    <row r="487" spans="3:15" x14ac:dyDescent="0.25">
      <c r="C487" s="16" t="str">
        <f>IF(OR(A487="",AND(COUNTIF(K487:N487,B487)=0,K487&lt;&gt;"")),"",IFERROR(VLOOKUP(I487,'Caractéristique types de bagues'!A:B,2,FALSE),""))</f>
        <v/>
      </c>
      <c r="D487" s="16" t="str">
        <f>IF(OR(A487="",AND(COUNTIF(K487:N487,B487)=0,K487&lt;&gt;"")),"",IFERROR(VLOOKUP(I487,'Caractéristique types de bagues'!A:G,7,FALSE),""))</f>
        <v/>
      </c>
      <c r="E487" s="16" t="str">
        <f>IF(OR(A487="",AND(COUNTIF(K487:N487,B487)=0,K487&lt;&gt;"")),"",IFERROR(VLOOKUP(O487,'Référenciel tailles de bague'!F:H,3,FALSE),""))</f>
        <v/>
      </c>
      <c r="F487" s="1" t="str">
        <f>IF(A487="","",IFERROR(VLOOKUP(A487,'Référenciel tailles de bague'!B:C,2,FALSE),"!! code espèce inconnu !!"))</f>
        <v/>
      </c>
      <c r="I487" s="13" t="str">
        <f>IF(A487="","",IF(AND(COUNTIF(K487:N487,B487)=0,K487&lt;&gt;""),"!! Préciser une catégorie parmi :",IFERROR(VLOOKUP(O487,'Référenciel tailles de bague'!F:G,2,FALSE),"")))</f>
        <v/>
      </c>
      <c r="J487" s="14" t="str">
        <f>IF(AND(COUNTIF(K487:N487,B487)=0,K487&lt;&gt;""),CONCATENATE("   ",K487,"     ",L487,"     ",M487,"     ",N487),IFERROR(IF(VLOOKUP(O487,'Référenciel tailles de bague'!F:I,4,FALSE)=0,"",VLOOKUP(O487,'Référenciel tailles de bague'!F:I,4,FALSE)),""))</f>
        <v/>
      </c>
      <c r="K487" s="9" t="str">
        <f>IF($A487="","",IFERROR(IF(VLOOKUP(A487,'Référenciel tailles de bague'!B:E,4,FALSE)=0,"",VLOOKUP(A487,'Référenciel tailles de bague'!B:E,4,FALSE)),""))</f>
        <v/>
      </c>
      <c r="L487" s="9" t="str">
        <f t="array" ref="L487">IF($A487="","",IFERROR(INDEX('Référenciel tailles de bague'!$E:$E,SMALL(IF('Référenciel tailles de bague'!$B:$B=$A487,ROW('Référenciel tailles de bague'!$B:$B)),2)),""))</f>
        <v/>
      </c>
      <c r="M487" s="9" t="str">
        <f t="array" ref="M487">IF($A487="","",IFERROR(INDEX('Référenciel tailles de bague'!$E:$E,SMALL(IF('Référenciel tailles de bague'!$B:$B=$A487,ROW('Référenciel tailles de bague'!$B:$B)),3)),""))</f>
        <v/>
      </c>
      <c r="N487" s="9" t="str">
        <f t="array" ref="N487">IF($A487="","",IFERROR(INDEX('Référenciel tailles de bague'!$E:$E,SMALL(IF('Référenciel tailles de bague'!$B:$B=$A487,ROW('Référenciel tailles de bague'!$B:$B)),4)),""))</f>
        <v/>
      </c>
      <c r="O487" s="9" t="str">
        <f t="shared" si="7"/>
        <v/>
      </c>
    </row>
    <row r="488" spans="3:15" x14ac:dyDescent="0.25">
      <c r="C488" s="16" t="str">
        <f>IF(OR(A488="",AND(COUNTIF(K488:N488,B488)=0,K488&lt;&gt;"")),"",IFERROR(VLOOKUP(I488,'Caractéristique types de bagues'!A:B,2,FALSE),""))</f>
        <v/>
      </c>
      <c r="D488" s="16" t="str">
        <f>IF(OR(A488="",AND(COUNTIF(K488:N488,B488)=0,K488&lt;&gt;"")),"",IFERROR(VLOOKUP(I488,'Caractéristique types de bagues'!A:G,7,FALSE),""))</f>
        <v/>
      </c>
      <c r="E488" s="16" t="str">
        <f>IF(OR(A488="",AND(COUNTIF(K488:N488,B488)=0,K488&lt;&gt;"")),"",IFERROR(VLOOKUP(O488,'Référenciel tailles de bague'!F:H,3,FALSE),""))</f>
        <v/>
      </c>
      <c r="F488" s="1" t="str">
        <f>IF(A488="","",IFERROR(VLOOKUP(A488,'Référenciel tailles de bague'!B:C,2,FALSE),"!! code espèce inconnu !!"))</f>
        <v/>
      </c>
      <c r="I488" s="13" t="str">
        <f>IF(A488="","",IF(AND(COUNTIF(K488:N488,B488)=0,K488&lt;&gt;""),"!! Préciser une catégorie parmi :",IFERROR(VLOOKUP(O488,'Référenciel tailles de bague'!F:G,2,FALSE),"")))</f>
        <v/>
      </c>
      <c r="J488" s="14" t="str">
        <f>IF(AND(COUNTIF(K488:N488,B488)=0,K488&lt;&gt;""),CONCATENATE("   ",K488,"     ",L488,"     ",M488,"     ",N488),IFERROR(IF(VLOOKUP(O488,'Référenciel tailles de bague'!F:I,4,FALSE)=0,"",VLOOKUP(O488,'Référenciel tailles de bague'!F:I,4,FALSE)),""))</f>
        <v/>
      </c>
      <c r="K488" s="9" t="str">
        <f>IF($A488="","",IFERROR(IF(VLOOKUP(A488,'Référenciel tailles de bague'!B:E,4,FALSE)=0,"",VLOOKUP(A488,'Référenciel tailles de bague'!B:E,4,FALSE)),""))</f>
        <v/>
      </c>
      <c r="L488" s="9" t="str">
        <f t="array" ref="L488">IF($A488="","",IFERROR(INDEX('Référenciel tailles de bague'!$E:$E,SMALL(IF('Référenciel tailles de bague'!$B:$B=$A488,ROW('Référenciel tailles de bague'!$B:$B)),2)),""))</f>
        <v/>
      </c>
      <c r="M488" s="9" t="str">
        <f t="array" ref="M488">IF($A488="","",IFERROR(INDEX('Référenciel tailles de bague'!$E:$E,SMALL(IF('Référenciel tailles de bague'!$B:$B=$A488,ROW('Référenciel tailles de bague'!$B:$B)),3)),""))</f>
        <v/>
      </c>
      <c r="N488" s="9" t="str">
        <f t="array" ref="N488">IF($A488="","",IFERROR(INDEX('Référenciel tailles de bague'!$E:$E,SMALL(IF('Référenciel tailles de bague'!$B:$B=$A488,ROW('Référenciel tailles de bague'!$B:$B)),4)),""))</f>
        <v/>
      </c>
      <c r="O488" s="9" t="str">
        <f t="shared" si="7"/>
        <v/>
      </c>
    </row>
    <row r="489" spans="3:15" x14ac:dyDescent="0.25">
      <c r="C489" s="16" t="str">
        <f>IF(OR(A489="",AND(COUNTIF(K489:N489,B489)=0,K489&lt;&gt;"")),"",IFERROR(VLOOKUP(I489,'Caractéristique types de bagues'!A:B,2,FALSE),""))</f>
        <v/>
      </c>
      <c r="D489" s="16" t="str">
        <f>IF(OR(A489="",AND(COUNTIF(K489:N489,B489)=0,K489&lt;&gt;"")),"",IFERROR(VLOOKUP(I489,'Caractéristique types de bagues'!A:G,7,FALSE),""))</f>
        <v/>
      </c>
      <c r="E489" s="16" t="str">
        <f>IF(OR(A489="",AND(COUNTIF(K489:N489,B489)=0,K489&lt;&gt;"")),"",IFERROR(VLOOKUP(O489,'Référenciel tailles de bague'!F:H,3,FALSE),""))</f>
        <v/>
      </c>
      <c r="F489" s="1" t="str">
        <f>IF(A489="","",IFERROR(VLOOKUP(A489,'Référenciel tailles de bague'!B:C,2,FALSE),"!! code espèce inconnu !!"))</f>
        <v/>
      </c>
      <c r="I489" s="13" t="str">
        <f>IF(A489="","",IF(AND(COUNTIF(K489:N489,B489)=0,K489&lt;&gt;""),"!! Préciser une catégorie parmi :",IFERROR(VLOOKUP(O489,'Référenciel tailles de bague'!F:G,2,FALSE),"")))</f>
        <v/>
      </c>
      <c r="J489" s="14" t="str">
        <f>IF(AND(COUNTIF(K489:N489,B489)=0,K489&lt;&gt;""),CONCATENATE("   ",K489,"     ",L489,"     ",M489,"     ",N489),IFERROR(IF(VLOOKUP(O489,'Référenciel tailles de bague'!F:I,4,FALSE)=0,"",VLOOKUP(O489,'Référenciel tailles de bague'!F:I,4,FALSE)),""))</f>
        <v/>
      </c>
      <c r="K489" s="9" t="str">
        <f>IF($A489="","",IFERROR(IF(VLOOKUP(A489,'Référenciel tailles de bague'!B:E,4,FALSE)=0,"",VLOOKUP(A489,'Référenciel tailles de bague'!B:E,4,FALSE)),""))</f>
        <v/>
      </c>
      <c r="L489" s="9" t="str">
        <f t="array" ref="L489">IF($A489="","",IFERROR(INDEX('Référenciel tailles de bague'!$E:$E,SMALL(IF('Référenciel tailles de bague'!$B:$B=$A489,ROW('Référenciel tailles de bague'!$B:$B)),2)),""))</f>
        <v/>
      </c>
      <c r="M489" s="9" t="str">
        <f t="array" ref="M489">IF($A489="","",IFERROR(INDEX('Référenciel tailles de bague'!$E:$E,SMALL(IF('Référenciel tailles de bague'!$B:$B=$A489,ROW('Référenciel tailles de bague'!$B:$B)),3)),""))</f>
        <v/>
      </c>
      <c r="N489" s="9" t="str">
        <f t="array" ref="N489">IF($A489="","",IFERROR(INDEX('Référenciel tailles de bague'!$E:$E,SMALL(IF('Référenciel tailles de bague'!$B:$B=$A489,ROW('Référenciel tailles de bague'!$B:$B)),4)),""))</f>
        <v/>
      </c>
      <c r="O489" s="9" t="str">
        <f t="shared" si="7"/>
        <v/>
      </c>
    </row>
    <row r="490" spans="3:15" x14ac:dyDescent="0.25">
      <c r="C490" s="16" t="str">
        <f>IF(OR(A490="",AND(COUNTIF(K490:N490,B490)=0,K490&lt;&gt;"")),"",IFERROR(VLOOKUP(I490,'Caractéristique types de bagues'!A:B,2,FALSE),""))</f>
        <v/>
      </c>
      <c r="D490" s="16" t="str">
        <f>IF(OR(A490="",AND(COUNTIF(K490:N490,B490)=0,K490&lt;&gt;"")),"",IFERROR(VLOOKUP(I490,'Caractéristique types de bagues'!A:G,7,FALSE),""))</f>
        <v/>
      </c>
      <c r="E490" s="16" t="str">
        <f>IF(OR(A490="",AND(COUNTIF(K490:N490,B490)=0,K490&lt;&gt;"")),"",IFERROR(VLOOKUP(O490,'Référenciel tailles de bague'!F:H,3,FALSE),""))</f>
        <v/>
      </c>
      <c r="F490" s="1" t="str">
        <f>IF(A490="","",IFERROR(VLOOKUP(A490,'Référenciel tailles de bague'!B:C,2,FALSE),"!! code espèce inconnu !!"))</f>
        <v/>
      </c>
      <c r="I490" s="13" t="str">
        <f>IF(A490="","",IF(AND(COUNTIF(K490:N490,B490)=0,K490&lt;&gt;""),"!! Préciser une catégorie parmi :",IFERROR(VLOOKUP(O490,'Référenciel tailles de bague'!F:G,2,FALSE),"")))</f>
        <v/>
      </c>
      <c r="J490" s="14" t="str">
        <f>IF(AND(COUNTIF(K490:N490,B490)=0,K490&lt;&gt;""),CONCATENATE("   ",K490,"     ",L490,"     ",M490,"     ",N490),IFERROR(IF(VLOOKUP(O490,'Référenciel tailles de bague'!F:I,4,FALSE)=0,"",VLOOKUP(O490,'Référenciel tailles de bague'!F:I,4,FALSE)),""))</f>
        <v/>
      </c>
      <c r="K490" s="9" t="str">
        <f>IF($A490="","",IFERROR(IF(VLOOKUP(A490,'Référenciel tailles de bague'!B:E,4,FALSE)=0,"",VLOOKUP(A490,'Référenciel tailles de bague'!B:E,4,FALSE)),""))</f>
        <v/>
      </c>
      <c r="L490" s="9" t="str">
        <f t="array" ref="L490">IF($A490="","",IFERROR(INDEX('Référenciel tailles de bague'!$E:$E,SMALL(IF('Référenciel tailles de bague'!$B:$B=$A490,ROW('Référenciel tailles de bague'!$B:$B)),2)),""))</f>
        <v/>
      </c>
      <c r="M490" s="9" t="str">
        <f t="array" ref="M490">IF($A490="","",IFERROR(INDEX('Référenciel tailles de bague'!$E:$E,SMALL(IF('Référenciel tailles de bague'!$B:$B=$A490,ROW('Référenciel tailles de bague'!$B:$B)),3)),""))</f>
        <v/>
      </c>
      <c r="N490" s="9" t="str">
        <f t="array" ref="N490">IF($A490="","",IFERROR(INDEX('Référenciel tailles de bague'!$E:$E,SMALL(IF('Référenciel tailles de bague'!$B:$B=$A490,ROW('Référenciel tailles de bague'!$B:$B)),4)),""))</f>
        <v/>
      </c>
      <c r="O490" s="9" t="str">
        <f t="shared" si="7"/>
        <v/>
      </c>
    </row>
    <row r="491" spans="3:15" x14ac:dyDescent="0.25">
      <c r="C491" s="16" t="str">
        <f>IF(OR(A491="",AND(COUNTIF(K491:N491,B491)=0,K491&lt;&gt;"")),"",IFERROR(VLOOKUP(I491,'Caractéristique types de bagues'!A:B,2,FALSE),""))</f>
        <v/>
      </c>
      <c r="D491" s="16" t="str">
        <f>IF(OR(A491="",AND(COUNTIF(K491:N491,B491)=0,K491&lt;&gt;"")),"",IFERROR(VLOOKUP(I491,'Caractéristique types de bagues'!A:G,7,FALSE),""))</f>
        <v/>
      </c>
      <c r="E491" s="16" t="str">
        <f>IF(OR(A491="",AND(COUNTIF(K491:N491,B491)=0,K491&lt;&gt;"")),"",IFERROR(VLOOKUP(O491,'Référenciel tailles de bague'!F:H,3,FALSE),""))</f>
        <v/>
      </c>
      <c r="F491" s="1" t="str">
        <f>IF(A491="","",IFERROR(VLOOKUP(A491,'Référenciel tailles de bague'!B:C,2,FALSE),"!! code espèce inconnu !!"))</f>
        <v/>
      </c>
      <c r="I491" s="13" t="str">
        <f>IF(A491="","",IF(AND(COUNTIF(K491:N491,B491)=0,K491&lt;&gt;""),"!! Préciser une catégorie parmi :",IFERROR(VLOOKUP(O491,'Référenciel tailles de bague'!F:G,2,FALSE),"")))</f>
        <v/>
      </c>
      <c r="J491" s="14" t="str">
        <f>IF(AND(COUNTIF(K491:N491,B491)=0,K491&lt;&gt;""),CONCATENATE("   ",K491,"     ",L491,"     ",M491,"     ",N491),IFERROR(IF(VLOOKUP(O491,'Référenciel tailles de bague'!F:I,4,FALSE)=0,"",VLOOKUP(O491,'Référenciel tailles de bague'!F:I,4,FALSE)),""))</f>
        <v/>
      </c>
      <c r="K491" s="9" t="str">
        <f>IF($A491="","",IFERROR(IF(VLOOKUP(A491,'Référenciel tailles de bague'!B:E,4,FALSE)=0,"",VLOOKUP(A491,'Référenciel tailles de bague'!B:E,4,FALSE)),""))</f>
        <v/>
      </c>
      <c r="L491" s="9" t="str">
        <f t="array" ref="L491">IF($A491="","",IFERROR(INDEX('Référenciel tailles de bague'!$E:$E,SMALL(IF('Référenciel tailles de bague'!$B:$B=$A491,ROW('Référenciel tailles de bague'!$B:$B)),2)),""))</f>
        <v/>
      </c>
      <c r="M491" s="9" t="str">
        <f t="array" ref="M491">IF($A491="","",IFERROR(INDEX('Référenciel tailles de bague'!$E:$E,SMALL(IF('Référenciel tailles de bague'!$B:$B=$A491,ROW('Référenciel tailles de bague'!$B:$B)),3)),""))</f>
        <v/>
      </c>
      <c r="N491" s="9" t="str">
        <f t="array" ref="N491">IF($A491="","",IFERROR(INDEX('Référenciel tailles de bague'!$E:$E,SMALL(IF('Référenciel tailles de bague'!$B:$B=$A491,ROW('Référenciel tailles de bague'!$B:$B)),4)),""))</f>
        <v/>
      </c>
      <c r="O491" s="9" t="str">
        <f t="shared" si="7"/>
        <v/>
      </c>
    </row>
    <row r="492" spans="3:15" x14ac:dyDescent="0.25">
      <c r="C492" s="16" t="str">
        <f>IF(OR(A492="",AND(COUNTIF(K492:N492,B492)=0,K492&lt;&gt;"")),"",IFERROR(VLOOKUP(I492,'Caractéristique types de bagues'!A:B,2,FALSE),""))</f>
        <v/>
      </c>
      <c r="D492" s="16" t="str">
        <f>IF(OR(A492="",AND(COUNTIF(K492:N492,B492)=0,K492&lt;&gt;"")),"",IFERROR(VLOOKUP(I492,'Caractéristique types de bagues'!A:G,7,FALSE),""))</f>
        <v/>
      </c>
      <c r="E492" s="16" t="str">
        <f>IF(OR(A492="",AND(COUNTIF(K492:N492,B492)=0,K492&lt;&gt;"")),"",IFERROR(VLOOKUP(O492,'Référenciel tailles de bague'!F:H,3,FALSE),""))</f>
        <v/>
      </c>
      <c r="F492" s="1" t="str">
        <f>IF(A492="","",IFERROR(VLOOKUP(A492,'Référenciel tailles de bague'!B:C,2,FALSE),"!! code espèce inconnu !!"))</f>
        <v/>
      </c>
      <c r="I492" s="13" t="str">
        <f>IF(A492="","",IF(AND(COUNTIF(K492:N492,B492)=0,K492&lt;&gt;""),"!! Préciser une catégorie parmi :",IFERROR(VLOOKUP(O492,'Référenciel tailles de bague'!F:G,2,FALSE),"")))</f>
        <v/>
      </c>
      <c r="J492" s="14" t="str">
        <f>IF(AND(COUNTIF(K492:N492,B492)=0,K492&lt;&gt;""),CONCATENATE("   ",K492,"     ",L492,"     ",M492,"     ",N492),IFERROR(IF(VLOOKUP(O492,'Référenciel tailles de bague'!F:I,4,FALSE)=0,"",VLOOKUP(O492,'Référenciel tailles de bague'!F:I,4,FALSE)),""))</f>
        <v/>
      </c>
      <c r="K492" s="9" t="str">
        <f>IF($A492="","",IFERROR(IF(VLOOKUP(A492,'Référenciel tailles de bague'!B:E,4,FALSE)=0,"",VLOOKUP(A492,'Référenciel tailles de bague'!B:E,4,FALSE)),""))</f>
        <v/>
      </c>
      <c r="L492" s="9" t="str">
        <f t="array" ref="L492">IF($A492="","",IFERROR(INDEX('Référenciel tailles de bague'!$E:$E,SMALL(IF('Référenciel tailles de bague'!$B:$B=$A492,ROW('Référenciel tailles de bague'!$B:$B)),2)),""))</f>
        <v/>
      </c>
      <c r="M492" s="9" t="str">
        <f t="array" ref="M492">IF($A492="","",IFERROR(INDEX('Référenciel tailles de bague'!$E:$E,SMALL(IF('Référenciel tailles de bague'!$B:$B=$A492,ROW('Référenciel tailles de bague'!$B:$B)),3)),""))</f>
        <v/>
      </c>
      <c r="N492" s="9" t="str">
        <f t="array" ref="N492">IF($A492="","",IFERROR(INDEX('Référenciel tailles de bague'!$E:$E,SMALL(IF('Référenciel tailles de bague'!$B:$B=$A492,ROW('Référenciel tailles de bague'!$B:$B)),4)),""))</f>
        <v/>
      </c>
      <c r="O492" s="9" t="str">
        <f t="shared" si="7"/>
        <v/>
      </c>
    </row>
    <row r="493" spans="3:15" x14ac:dyDescent="0.25">
      <c r="C493" s="16" t="str">
        <f>IF(OR(A493="",AND(COUNTIF(K493:N493,B493)=0,K493&lt;&gt;"")),"",IFERROR(VLOOKUP(I493,'Caractéristique types de bagues'!A:B,2,FALSE),""))</f>
        <v/>
      </c>
      <c r="D493" s="16" t="str">
        <f>IF(OR(A493="",AND(COUNTIF(K493:N493,B493)=0,K493&lt;&gt;"")),"",IFERROR(VLOOKUP(I493,'Caractéristique types de bagues'!A:G,7,FALSE),""))</f>
        <v/>
      </c>
      <c r="E493" s="16" t="str">
        <f>IF(OR(A493="",AND(COUNTIF(K493:N493,B493)=0,K493&lt;&gt;"")),"",IFERROR(VLOOKUP(O493,'Référenciel tailles de bague'!F:H,3,FALSE),""))</f>
        <v/>
      </c>
      <c r="F493" s="1" t="str">
        <f>IF(A493="","",IFERROR(VLOOKUP(A493,'Référenciel tailles de bague'!B:C,2,FALSE),"!! code espèce inconnu !!"))</f>
        <v/>
      </c>
      <c r="I493" s="13" t="str">
        <f>IF(A493="","",IF(AND(COUNTIF(K493:N493,B493)=0,K493&lt;&gt;""),"!! Préciser une catégorie parmi :",IFERROR(VLOOKUP(O493,'Référenciel tailles de bague'!F:G,2,FALSE),"")))</f>
        <v/>
      </c>
      <c r="J493" s="14" t="str">
        <f>IF(AND(COUNTIF(K493:N493,B493)=0,K493&lt;&gt;""),CONCATENATE("   ",K493,"     ",L493,"     ",M493,"     ",N493),IFERROR(IF(VLOOKUP(O493,'Référenciel tailles de bague'!F:I,4,FALSE)=0,"",VLOOKUP(O493,'Référenciel tailles de bague'!F:I,4,FALSE)),""))</f>
        <v/>
      </c>
      <c r="K493" s="9" t="str">
        <f>IF($A493="","",IFERROR(IF(VLOOKUP(A493,'Référenciel tailles de bague'!B:E,4,FALSE)=0,"",VLOOKUP(A493,'Référenciel tailles de bague'!B:E,4,FALSE)),""))</f>
        <v/>
      </c>
      <c r="L493" s="9" t="str">
        <f t="array" ref="L493">IF($A493="","",IFERROR(INDEX('Référenciel tailles de bague'!$E:$E,SMALL(IF('Référenciel tailles de bague'!$B:$B=$A493,ROW('Référenciel tailles de bague'!$B:$B)),2)),""))</f>
        <v/>
      </c>
      <c r="M493" s="9" t="str">
        <f t="array" ref="M493">IF($A493="","",IFERROR(INDEX('Référenciel tailles de bague'!$E:$E,SMALL(IF('Référenciel tailles de bague'!$B:$B=$A493,ROW('Référenciel tailles de bague'!$B:$B)),3)),""))</f>
        <v/>
      </c>
      <c r="N493" s="9" t="str">
        <f t="array" ref="N493">IF($A493="","",IFERROR(INDEX('Référenciel tailles de bague'!$E:$E,SMALL(IF('Référenciel tailles de bague'!$B:$B=$A493,ROW('Référenciel tailles de bague'!$B:$B)),4)),""))</f>
        <v/>
      </c>
      <c r="O493" s="9" t="str">
        <f t="shared" si="7"/>
        <v/>
      </c>
    </row>
    <row r="494" spans="3:15" x14ac:dyDescent="0.25">
      <c r="C494" s="16" t="str">
        <f>IF(OR(A494="",AND(COUNTIF(K494:N494,B494)=0,K494&lt;&gt;"")),"",IFERROR(VLOOKUP(I494,'Caractéristique types de bagues'!A:B,2,FALSE),""))</f>
        <v/>
      </c>
      <c r="D494" s="16" t="str">
        <f>IF(OR(A494="",AND(COUNTIF(K494:N494,B494)=0,K494&lt;&gt;"")),"",IFERROR(VLOOKUP(I494,'Caractéristique types de bagues'!A:G,7,FALSE),""))</f>
        <v/>
      </c>
      <c r="E494" s="16" t="str">
        <f>IF(OR(A494="",AND(COUNTIF(K494:N494,B494)=0,K494&lt;&gt;"")),"",IFERROR(VLOOKUP(O494,'Référenciel tailles de bague'!F:H,3,FALSE),""))</f>
        <v/>
      </c>
      <c r="F494" s="1" t="str">
        <f>IF(A494="","",IFERROR(VLOOKUP(A494,'Référenciel tailles de bague'!B:C,2,FALSE),"!! code espèce inconnu !!"))</f>
        <v/>
      </c>
      <c r="I494" s="13" t="str">
        <f>IF(A494="","",IF(AND(COUNTIF(K494:N494,B494)=0,K494&lt;&gt;""),"!! Préciser une catégorie parmi :",IFERROR(VLOOKUP(O494,'Référenciel tailles de bague'!F:G,2,FALSE),"")))</f>
        <v/>
      </c>
      <c r="J494" s="14" t="str">
        <f>IF(AND(COUNTIF(K494:N494,B494)=0,K494&lt;&gt;""),CONCATENATE("   ",K494,"     ",L494,"     ",M494,"     ",N494),IFERROR(IF(VLOOKUP(O494,'Référenciel tailles de bague'!F:I,4,FALSE)=0,"",VLOOKUP(O494,'Référenciel tailles de bague'!F:I,4,FALSE)),""))</f>
        <v/>
      </c>
      <c r="K494" s="9" t="str">
        <f>IF($A494="","",IFERROR(IF(VLOOKUP(A494,'Référenciel tailles de bague'!B:E,4,FALSE)=0,"",VLOOKUP(A494,'Référenciel tailles de bague'!B:E,4,FALSE)),""))</f>
        <v/>
      </c>
      <c r="L494" s="9" t="str">
        <f t="array" ref="L494">IF($A494="","",IFERROR(INDEX('Référenciel tailles de bague'!$E:$E,SMALL(IF('Référenciel tailles de bague'!$B:$B=$A494,ROW('Référenciel tailles de bague'!$B:$B)),2)),""))</f>
        <v/>
      </c>
      <c r="M494" s="9" t="str">
        <f t="array" ref="M494">IF($A494="","",IFERROR(INDEX('Référenciel tailles de bague'!$E:$E,SMALL(IF('Référenciel tailles de bague'!$B:$B=$A494,ROW('Référenciel tailles de bague'!$B:$B)),3)),""))</f>
        <v/>
      </c>
      <c r="N494" s="9" t="str">
        <f t="array" ref="N494">IF($A494="","",IFERROR(INDEX('Référenciel tailles de bague'!$E:$E,SMALL(IF('Référenciel tailles de bague'!$B:$B=$A494,ROW('Référenciel tailles de bague'!$B:$B)),4)),""))</f>
        <v/>
      </c>
      <c r="O494" s="9" t="str">
        <f t="shared" si="7"/>
        <v/>
      </c>
    </row>
    <row r="495" spans="3:15" x14ac:dyDescent="0.25">
      <c r="C495" s="16" t="str">
        <f>IF(OR(A495="",AND(COUNTIF(K495:N495,B495)=0,K495&lt;&gt;"")),"",IFERROR(VLOOKUP(I495,'Caractéristique types de bagues'!A:B,2,FALSE),""))</f>
        <v/>
      </c>
      <c r="D495" s="16" t="str">
        <f>IF(OR(A495="",AND(COUNTIF(K495:N495,B495)=0,K495&lt;&gt;"")),"",IFERROR(VLOOKUP(I495,'Caractéristique types de bagues'!A:G,7,FALSE),""))</f>
        <v/>
      </c>
      <c r="E495" s="16" t="str">
        <f>IF(OR(A495="",AND(COUNTIF(K495:N495,B495)=0,K495&lt;&gt;"")),"",IFERROR(VLOOKUP(O495,'Référenciel tailles de bague'!F:H,3,FALSE),""))</f>
        <v/>
      </c>
      <c r="F495" s="1" t="str">
        <f>IF(A495="","",IFERROR(VLOOKUP(A495,'Référenciel tailles de bague'!B:C,2,FALSE),"!! code espèce inconnu !!"))</f>
        <v/>
      </c>
      <c r="I495" s="13" t="str">
        <f>IF(A495="","",IF(AND(COUNTIF(K495:N495,B495)=0,K495&lt;&gt;""),"!! Préciser une catégorie parmi :",IFERROR(VLOOKUP(O495,'Référenciel tailles de bague'!F:G,2,FALSE),"")))</f>
        <v/>
      </c>
      <c r="J495" s="14" t="str">
        <f>IF(AND(COUNTIF(K495:N495,B495)=0,K495&lt;&gt;""),CONCATENATE("   ",K495,"     ",L495,"     ",M495,"     ",N495),IFERROR(IF(VLOOKUP(O495,'Référenciel tailles de bague'!F:I,4,FALSE)=0,"",VLOOKUP(O495,'Référenciel tailles de bague'!F:I,4,FALSE)),""))</f>
        <v/>
      </c>
      <c r="K495" s="9" t="str">
        <f>IF($A495="","",IFERROR(IF(VLOOKUP(A495,'Référenciel tailles de bague'!B:E,4,FALSE)=0,"",VLOOKUP(A495,'Référenciel tailles de bague'!B:E,4,FALSE)),""))</f>
        <v/>
      </c>
      <c r="L495" s="9" t="str">
        <f t="array" ref="L495">IF($A495="","",IFERROR(INDEX('Référenciel tailles de bague'!$E:$E,SMALL(IF('Référenciel tailles de bague'!$B:$B=$A495,ROW('Référenciel tailles de bague'!$B:$B)),2)),""))</f>
        <v/>
      </c>
      <c r="M495" s="9" t="str">
        <f t="array" ref="M495">IF($A495="","",IFERROR(INDEX('Référenciel tailles de bague'!$E:$E,SMALL(IF('Référenciel tailles de bague'!$B:$B=$A495,ROW('Référenciel tailles de bague'!$B:$B)),3)),""))</f>
        <v/>
      </c>
      <c r="N495" s="9" t="str">
        <f t="array" ref="N495">IF($A495="","",IFERROR(INDEX('Référenciel tailles de bague'!$E:$E,SMALL(IF('Référenciel tailles de bague'!$B:$B=$A495,ROW('Référenciel tailles de bague'!$B:$B)),4)),""))</f>
        <v/>
      </c>
      <c r="O495" s="9" t="str">
        <f t="shared" si="7"/>
        <v/>
      </c>
    </row>
    <row r="496" spans="3:15" x14ac:dyDescent="0.25">
      <c r="C496" s="16" t="str">
        <f>IF(OR(A496="",AND(COUNTIF(K496:N496,B496)=0,K496&lt;&gt;"")),"",IFERROR(VLOOKUP(I496,'Caractéristique types de bagues'!A:B,2,FALSE),""))</f>
        <v/>
      </c>
      <c r="D496" s="16" t="str">
        <f>IF(OR(A496="",AND(COUNTIF(K496:N496,B496)=0,K496&lt;&gt;"")),"",IFERROR(VLOOKUP(I496,'Caractéristique types de bagues'!A:G,7,FALSE),""))</f>
        <v/>
      </c>
      <c r="E496" s="16" t="str">
        <f>IF(OR(A496="",AND(COUNTIF(K496:N496,B496)=0,K496&lt;&gt;"")),"",IFERROR(VLOOKUP(O496,'Référenciel tailles de bague'!F:H,3,FALSE),""))</f>
        <v/>
      </c>
      <c r="F496" s="1" t="str">
        <f>IF(A496="","",IFERROR(VLOOKUP(A496,'Référenciel tailles de bague'!B:C,2,FALSE),"!! code espèce inconnu !!"))</f>
        <v/>
      </c>
      <c r="I496" s="13" t="str">
        <f>IF(A496="","",IF(AND(COUNTIF(K496:N496,B496)=0,K496&lt;&gt;""),"!! Préciser une catégorie parmi :",IFERROR(VLOOKUP(O496,'Référenciel tailles de bague'!F:G,2,FALSE),"")))</f>
        <v/>
      </c>
      <c r="J496" s="14" t="str">
        <f>IF(AND(COUNTIF(K496:N496,B496)=0,K496&lt;&gt;""),CONCATENATE("   ",K496,"     ",L496,"     ",M496,"     ",N496),IFERROR(IF(VLOOKUP(O496,'Référenciel tailles de bague'!F:I,4,FALSE)=0,"",VLOOKUP(O496,'Référenciel tailles de bague'!F:I,4,FALSE)),""))</f>
        <v/>
      </c>
      <c r="K496" s="9" t="str">
        <f>IF($A496="","",IFERROR(IF(VLOOKUP(A496,'Référenciel tailles de bague'!B:E,4,FALSE)=0,"",VLOOKUP(A496,'Référenciel tailles de bague'!B:E,4,FALSE)),""))</f>
        <v/>
      </c>
      <c r="L496" s="9" t="str">
        <f t="array" ref="L496">IF($A496="","",IFERROR(INDEX('Référenciel tailles de bague'!$E:$E,SMALL(IF('Référenciel tailles de bague'!$B:$B=$A496,ROW('Référenciel tailles de bague'!$B:$B)),2)),""))</f>
        <v/>
      </c>
      <c r="M496" s="9" t="str">
        <f t="array" ref="M496">IF($A496="","",IFERROR(INDEX('Référenciel tailles de bague'!$E:$E,SMALL(IF('Référenciel tailles de bague'!$B:$B=$A496,ROW('Référenciel tailles de bague'!$B:$B)),3)),""))</f>
        <v/>
      </c>
      <c r="N496" s="9" t="str">
        <f t="array" ref="N496">IF($A496="","",IFERROR(INDEX('Référenciel tailles de bague'!$E:$E,SMALL(IF('Référenciel tailles de bague'!$B:$B=$A496,ROW('Référenciel tailles de bague'!$B:$B)),4)),""))</f>
        <v/>
      </c>
      <c r="O496" s="9" t="str">
        <f t="shared" si="7"/>
        <v/>
      </c>
    </row>
    <row r="497" spans="3:15" x14ac:dyDescent="0.25">
      <c r="C497" s="16" t="str">
        <f>IF(OR(A497="",AND(COUNTIF(K497:N497,B497)=0,K497&lt;&gt;"")),"",IFERROR(VLOOKUP(I497,'Caractéristique types de bagues'!A:B,2,FALSE),""))</f>
        <v/>
      </c>
      <c r="D497" s="16" t="str">
        <f>IF(OR(A497="",AND(COUNTIF(K497:N497,B497)=0,K497&lt;&gt;"")),"",IFERROR(VLOOKUP(I497,'Caractéristique types de bagues'!A:G,7,FALSE),""))</f>
        <v/>
      </c>
      <c r="E497" s="16" t="str">
        <f>IF(OR(A497="",AND(COUNTIF(K497:N497,B497)=0,K497&lt;&gt;"")),"",IFERROR(VLOOKUP(O497,'Référenciel tailles de bague'!F:H,3,FALSE),""))</f>
        <v/>
      </c>
      <c r="F497" s="1" t="str">
        <f>IF(A497="","",IFERROR(VLOOKUP(A497,'Référenciel tailles de bague'!B:C,2,FALSE),"!! code espèce inconnu !!"))</f>
        <v/>
      </c>
      <c r="I497" s="13" t="str">
        <f>IF(A497="","",IF(AND(COUNTIF(K497:N497,B497)=0,K497&lt;&gt;""),"!! Préciser une catégorie parmi :",IFERROR(VLOOKUP(O497,'Référenciel tailles de bague'!F:G,2,FALSE),"")))</f>
        <v/>
      </c>
      <c r="J497" s="14" t="str">
        <f>IF(AND(COUNTIF(K497:N497,B497)=0,K497&lt;&gt;""),CONCATENATE("   ",K497,"     ",L497,"     ",M497,"     ",N497),IFERROR(IF(VLOOKUP(O497,'Référenciel tailles de bague'!F:I,4,FALSE)=0,"",VLOOKUP(O497,'Référenciel tailles de bague'!F:I,4,FALSE)),""))</f>
        <v/>
      </c>
      <c r="K497" s="9" t="str">
        <f>IF($A497="","",IFERROR(IF(VLOOKUP(A497,'Référenciel tailles de bague'!B:E,4,FALSE)=0,"",VLOOKUP(A497,'Référenciel tailles de bague'!B:E,4,FALSE)),""))</f>
        <v/>
      </c>
      <c r="L497" s="9" t="str">
        <f t="array" ref="L497">IF($A497="","",IFERROR(INDEX('Référenciel tailles de bague'!$E:$E,SMALL(IF('Référenciel tailles de bague'!$B:$B=$A497,ROW('Référenciel tailles de bague'!$B:$B)),2)),""))</f>
        <v/>
      </c>
      <c r="M497" s="9" t="str">
        <f t="array" ref="M497">IF($A497="","",IFERROR(INDEX('Référenciel tailles de bague'!$E:$E,SMALL(IF('Référenciel tailles de bague'!$B:$B=$A497,ROW('Référenciel tailles de bague'!$B:$B)),3)),""))</f>
        <v/>
      </c>
      <c r="N497" s="9" t="str">
        <f t="array" ref="N497">IF($A497="","",IFERROR(INDEX('Référenciel tailles de bague'!$E:$E,SMALL(IF('Référenciel tailles de bague'!$B:$B=$A497,ROW('Référenciel tailles de bague'!$B:$B)),4)),""))</f>
        <v/>
      </c>
      <c r="O497" s="9" t="str">
        <f t="shared" si="7"/>
        <v/>
      </c>
    </row>
    <row r="498" spans="3:15" x14ac:dyDescent="0.25">
      <c r="C498" s="16" t="str">
        <f>IF(OR(A498="",AND(COUNTIF(K498:N498,B498)=0,K498&lt;&gt;"")),"",IFERROR(VLOOKUP(I498,'Caractéristique types de bagues'!A:B,2,FALSE),""))</f>
        <v/>
      </c>
      <c r="D498" s="16" t="str">
        <f>IF(OR(A498="",AND(COUNTIF(K498:N498,B498)=0,K498&lt;&gt;"")),"",IFERROR(VLOOKUP(I498,'Caractéristique types de bagues'!A:G,7,FALSE),""))</f>
        <v/>
      </c>
      <c r="E498" s="16" t="str">
        <f>IF(OR(A498="",AND(COUNTIF(K498:N498,B498)=0,K498&lt;&gt;"")),"",IFERROR(VLOOKUP(O498,'Référenciel tailles de bague'!F:H,3,FALSE),""))</f>
        <v/>
      </c>
      <c r="F498" s="1" t="str">
        <f>IF(A498="","",IFERROR(VLOOKUP(A498,'Référenciel tailles de bague'!B:C,2,FALSE),"!! code espèce inconnu !!"))</f>
        <v/>
      </c>
      <c r="I498" s="13" t="str">
        <f>IF(A498="","",IF(AND(COUNTIF(K498:N498,B498)=0,K498&lt;&gt;""),"!! Préciser une catégorie parmi :",IFERROR(VLOOKUP(O498,'Référenciel tailles de bague'!F:G,2,FALSE),"")))</f>
        <v/>
      </c>
      <c r="J498" s="14" t="str">
        <f>IF(AND(COUNTIF(K498:N498,B498)=0,K498&lt;&gt;""),CONCATENATE("   ",K498,"     ",L498,"     ",M498,"     ",N498),IFERROR(IF(VLOOKUP(O498,'Référenciel tailles de bague'!F:I,4,FALSE)=0,"",VLOOKUP(O498,'Référenciel tailles de bague'!F:I,4,FALSE)),""))</f>
        <v/>
      </c>
      <c r="K498" s="9" t="str">
        <f>IF($A498="","",IFERROR(IF(VLOOKUP(A498,'Référenciel tailles de bague'!B:E,4,FALSE)=0,"",VLOOKUP(A498,'Référenciel tailles de bague'!B:E,4,FALSE)),""))</f>
        <v/>
      </c>
      <c r="L498" s="9" t="str">
        <f t="array" ref="L498">IF($A498="","",IFERROR(INDEX('Référenciel tailles de bague'!$E:$E,SMALL(IF('Référenciel tailles de bague'!$B:$B=$A498,ROW('Référenciel tailles de bague'!$B:$B)),2)),""))</f>
        <v/>
      </c>
      <c r="M498" s="9" t="str">
        <f t="array" ref="M498">IF($A498="","",IFERROR(INDEX('Référenciel tailles de bague'!$E:$E,SMALL(IF('Référenciel tailles de bague'!$B:$B=$A498,ROW('Référenciel tailles de bague'!$B:$B)),3)),""))</f>
        <v/>
      </c>
      <c r="N498" s="9" t="str">
        <f t="array" ref="N498">IF($A498="","",IFERROR(INDEX('Référenciel tailles de bague'!$E:$E,SMALL(IF('Référenciel tailles de bague'!$B:$B=$A498,ROW('Référenciel tailles de bague'!$B:$B)),4)),""))</f>
        <v/>
      </c>
      <c r="O498" s="9" t="str">
        <f t="shared" si="7"/>
        <v/>
      </c>
    </row>
  </sheetData>
  <sheetProtection algorithmName="SHA-512" hashValue="hxHhF6D16URIjy1nFXlSx4wZ57DBTqZynTfYvn8GcoePeyK09Ky1AcfB9gQPLt5CnI2jWQBAp5v6zf/YisRO3A==" saltValue="cDbe4Ci7/NNmjB24L3Es5Q==" spinCount="100000" sheet="1" objects="1" scenarios="1"/>
  <autoFilter ref="A1:J498" xr:uid="{464BE90C-BAD9-4DF3-B705-D3EE442D8F66}">
    <sortState xmlns:xlrd2="http://schemas.microsoft.com/office/spreadsheetml/2017/richdata2" ref="A2:J498">
      <sortCondition ref="A1:A498"/>
    </sortState>
  </autoFilter>
  <conditionalFormatting sqref="I1:I1048576">
    <cfRule type="containsText" dxfId="9" priority="2" operator="containsText" text="catégorie">
      <formula>NOT(ISERROR(SEARCH("catégorie",I1)))</formula>
    </cfRule>
    <cfRule type="cellIs" dxfId="8" priority="6" operator="equal">
      <formula>"aucune"</formula>
    </cfRule>
  </conditionalFormatting>
  <conditionalFormatting sqref="F1:F1048576">
    <cfRule type="containsText" dxfId="7" priority="3" operator="containsText" text="code espèce inconnu">
      <formula>NOT(ISERROR(SEARCH("code espèce inconnu",F1)))</formula>
    </cfRule>
  </conditionalFormatting>
  <conditionalFormatting sqref="J1:J1048576">
    <cfRule type="containsText" dxfId="6" priority="1" operator="containsText" text="   ">
      <formula>NOT(ISERROR(SEARCH("   ",J1)))</formula>
    </cfRule>
  </conditionalFormatting>
  <dataValidations count="1">
    <dataValidation type="list" allowBlank="1" showInputMessage="1" showErrorMessage="1" sqref="B1:B1048576" xr:uid="{3391DFFE-A8E0-40C6-A7AD-9CD4BF948263}">
      <formula1>"M,F,PUL,VOL"</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errorStyle="warning" allowBlank="1" showDropDown="1" showInputMessage="1" showErrorMessage="1" errorTitle="Code espèce inconnu" xr:uid="{BD76DA07-FB00-4E82-9535-3DAC68E30D14}">
          <x14:formula1>
            <xm:f>'Référenciel tailles de bague'!$B:$B</xm:f>
          </x14:formula1>
          <xm:sqref>A1:A1048576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6D3B8-DA8F-4C5C-B824-702D124BDAAD}">
  <sheetPr>
    <tabColor rgb="FF00B0F0"/>
  </sheetPr>
  <dimension ref="A2:G50"/>
  <sheetViews>
    <sheetView workbookViewId="0">
      <selection activeCell="C7" sqref="C7"/>
    </sheetView>
  </sheetViews>
  <sheetFormatPr baseColWidth="10" defaultColWidth="11.42578125" defaultRowHeight="15" x14ac:dyDescent="0.25"/>
  <cols>
    <col min="2" max="2" width="21" bestFit="1" customWidth="1"/>
    <col min="3" max="3" width="31.5703125" bestFit="1" customWidth="1"/>
    <col min="4" max="4" width="27" bestFit="1" customWidth="1"/>
  </cols>
  <sheetData>
    <row r="2" spans="1:7" ht="29.25" customHeight="1" x14ac:dyDescent="0.25">
      <c r="B2" s="58" t="s">
        <v>2815</v>
      </c>
      <c r="C2" s="59"/>
      <c r="D2" s="59"/>
    </row>
    <row r="3" spans="1:7" ht="29.25" customHeight="1" x14ac:dyDescent="0.25">
      <c r="B3" s="60" t="s">
        <v>7</v>
      </c>
      <c r="C3" s="61"/>
      <c r="D3" s="61"/>
    </row>
    <row r="4" spans="1:7" x14ac:dyDescent="0.25">
      <c r="A4" s="18"/>
      <c r="B4" s="18"/>
      <c r="C4" s="18"/>
      <c r="D4" s="18"/>
      <c r="E4" s="18"/>
      <c r="F4" s="18"/>
      <c r="G4" s="18"/>
    </row>
    <row r="5" spans="1:7" x14ac:dyDescent="0.25">
      <c r="A5" s="2"/>
      <c r="B5" s="2"/>
      <c r="C5" s="2"/>
      <c r="D5" s="2"/>
      <c r="E5" s="2"/>
      <c r="F5" s="2"/>
      <c r="G5" s="18"/>
    </row>
    <row r="6" spans="1:7" x14ac:dyDescent="0.25">
      <c r="A6" s="2"/>
      <c r="B6" s="71" t="s">
        <v>55</v>
      </c>
      <c r="C6" s="2" t="s">
        <v>56</v>
      </c>
      <c r="D6" s="2" t="s">
        <v>57</v>
      </c>
      <c r="E6" s="2"/>
      <c r="F6" s="2"/>
      <c r="G6" s="18"/>
    </row>
    <row r="7" spans="1:7" x14ac:dyDescent="0.25">
      <c r="A7" s="2"/>
      <c r="B7" s="72"/>
      <c r="C7" s="73"/>
      <c r="D7" s="73"/>
      <c r="E7" s="2"/>
      <c r="F7" s="2"/>
      <c r="G7" s="18"/>
    </row>
    <row r="8" spans="1:7" x14ac:dyDescent="0.25">
      <c r="A8" s="2"/>
      <c r="B8" s="72" t="s">
        <v>61</v>
      </c>
      <c r="C8" s="73"/>
      <c r="D8" s="73"/>
      <c r="E8" s="2"/>
      <c r="F8" s="2"/>
      <c r="G8" s="18"/>
    </row>
    <row r="9" spans="1:7" x14ac:dyDescent="0.25">
      <c r="A9" s="2"/>
      <c r="B9" s="72" t="s">
        <v>62</v>
      </c>
      <c r="C9" s="73"/>
      <c r="D9" s="73"/>
      <c r="E9" s="2"/>
      <c r="F9" s="2"/>
      <c r="G9" s="18"/>
    </row>
    <row r="10" spans="1:7" x14ac:dyDescent="0.25">
      <c r="A10" s="2"/>
      <c r="B10" s="2"/>
      <c r="C10" s="2"/>
      <c r="D10" s="2"/>
      <c r="E10" s="2"/>
      <c r="F10" s="2"/>
      <c r="G10" s="18"/>
    </row>
    <row r="11" spans="1:7" x14ac:dyDescent="0.25">
      <c r="A11" s="2"/>
      <c r="B11" s="2"/>
      <c r="C11" s="2"/>
      <c r="D11" s="2"/>
      <c r="E11" s="2"/>
      <c r="F11" s="2"/>
      <c r="G11" s="18"/>
    </row>
    <row r="12" spans="1:7" x14ac:dyDescent="0.25">
      <c r="A12" s="2"/>
      <c r="B12" s="2"/>
      <c r="C12" s="2"/>
      <c r="D12" s="2"/>
      <c r="E12" s="2"/>
      <c r="F12" s="2"/>
      <c r="G12" s="18"/>
    </row>
    <row r="13" spans="1:7" x14ac:dyDescent="0.25">
      <c r="A13" s="2"/>
      <c r="B13" s="2"/>
      <c r="C13" s="2"/>
      <c r="D13" s="2"/>
      <c r="E13" s="2"/>
      <c r="F13" s="2"/>
      <c r="G13" s="18"/>
    </row>
    <row r="14" spans="1:7" x14ac:dyDescent="0.25">
      <c r="A14" s="2"/>
      <c r="B14" s="2"/>
      <c r="C14" s="2"/>
      <c r="D14" s="2"/>
      <c r="E14" s="2"/>
      <c r="F14" s="2"/>
      <c r="G14" s="18"/>
    </row>
    <row r="15" spans="1:7" x14ac:dyDescent="0.25">
      <c r="A15" s="2"/>
      <c r="B15" s="2"/>
      <c r="C15" s="2"/>
      <c r="D15" s="2"/>
      <c r="E15" s="2"/>
      <c r="F15" s="2"/>
      <c r="G15" s="18"/>
    </row>
    <row r="16" spans="1:7" x14ac:dyDescent="0.25">
      <c r="A16" s="2"/>
      <c r="B16" s="2"/>
      <c r="C16" s="2"/>
      <c r="D16" s="2"/>
      <c r="E16" s="2"/>
      <c r="F16" s="2"/>
      <c r="G16" s="18"/>
    </row>
    <row r="17" spans="1:7" x14ac:dyDescent="0.25">
      <c r="A17" s="2"/>
      <c r="B17" s="2"/>
      <c r="C17" s="2"/>
      <c r="D17" s="2"/>
      <c r="E17" s="2"/>
      <c r="F17" s="2"/>
      <c r="G17" s="18"/>
    </row>
    <row r="18" spans="1:7" x14ac:dyDescent="0.25">
      <c r="A18" s="2"/>
      <c r="B18" s="2"/>
      <c r="C18" s="2"/>
      <c r="D18" s="2"/>
      <c r="E18" s="2"/>
      <c r="F18" s="2"/>
      <c r="G18" s="18"/>
    </row>
    <row r="19" spans="1:7" x14ac:dyDescent="0.25">
      <c r="A19" s="2"/>
      <c r="B19" s="2"/>
      <c r="C19" s="2"/>
      <c r="D19" s="2"/>
      <c r="E19" s="2"/>
      <c r="F19" s="2"/>
      <c r="G19" s="18"/>
    </row>
    <row r="20" spans="1:7" x14ac:dyDescent="0.25">
      <c r="A20" s="2"/>
      <c r="B20" s="2"/>
      <c r="C20" s="2"/>
      <c r="D20" s="2"/>
      <c r="E20" s="2"/>
      <c r="F20" s="2"/>
      <c r="G20" s="18"/>
    </row>
    <row r="21" spans="1:7" x14ac:dyDescent="0.25">
      <c r="A21" s="2"/>
      <c r="B21" s="2"/>
      <c r="C21" s="2"/>
      <c r="D21" s="2"/>
      <c r="E21" s="2"/>
      <c r="F21" s="2"/>
      <c r="G21" s="18"/>
    </row>
    <row r="22" spans="1:7" x14ac:dyDescent="0.25">
      <c r="A22" s="2"/>
      <c r="B22" s="2"/>
      <c r="C22" s="2"/>
      <c r="D22" s="2"/>
      <c r="E22" s="2"/>
      <c r="F22" s="2"/>
      <c r="G22" s="18"/>
    </row>
    <row r="23" spans="1:7" x14ac:dyDescent="0.25">
      <c r="A23" s="2"/>
      <c r="B23" s="2"/>
      <c r="C23" s="2"/>
      <c r="D23" s="2"/>
      <c r="E23" s="2"/>
      <c r="F23" s="2"/>
      <c r="G23" s="18"/>
    </row>
    <row r="24" spans="1:7" x14ac:dyDescent="0.25">
      <c r="A24" s="2"/>
      <c r="B24" s="2"/>
      <c r="C24" s="2"/>
      <c r="D24" s="2"/>
      <c r="E24" s="2"/>
      <c r="F24" s="2"/>
      <c r="G24" s="18"/>
    </row>
    <row r="25" spans="1:7" x14ac:dyDescent="0.25">
      <c r="A25" s="2"/>
      <c r="B25" s="2"/>
      <c r="C25" s="2"/>
      <c r="D25" s="2"/>
      <c r="E25" s="2"/>
      <c r="F25" s="2"/>
      <c r="G25" s="18"/>
    </row>
    <row r="26" spans="1:7" x14ac:dyDescent="0.25">
      <c r="A26" s="2"/>
      <c r="B26" s="2"/>
      <c r="C26" s="2"/>
      <c r="D26" s="2"/>
      <c r="E26" s="2"/>
      <c r="F26" s="2"/>
      <c r="G26" s="18"/>
    </row>
    <row r="27" spans="1:7" x14ac:dyDescent="0.25">
      <c r="A27" s="2"/>
      <c r="B27" s="2"/>
      <c r="C27" s="2"/>
      <c r="D27" s="2"/>
      <c r="E27" s="2"/>
      <c r="F27" s="2"/>
      <c r="G27" s="18"/>
    </row>
    <row r="28" spans="1:7" x14ac:dyDescent="0.25">
      <c r="A28" s="2"/>
      <c r="B28" s="2"/>
      <c r="C28" s="2"/>
      <c r="D28" s="2"/>
      <c r="E28" s="2"/>
      <c r="F28" s="2"/>
      <c r="G28" s="18"/>
    </row>
    <row r="29" spans="1:7" x14ac:dyDescent="0.25">
      <c r="A29" s="2"/>
      <c r="B29" s="2"/>
      <c r="C29" s="2"/>
      <c r="D29" s="2"/>
      <c r="E29" s="2"/>
      <c r="F29" s="2"/>
      <c r="G29" s="18"/>
    </row>
    <row r="30" spans="1:7" x14ac:dyDescent="0.25">
      <c r="A30" s="2"/>
      <c r="B30" s="2"/>
      <c r="C30" s="2"/>
      <c r="D30" s="2"/>
      <c r="E30" s="2"/>
      <c r="F30" s="2"/>
      <c r="G30" s="18"/>
    </row>
    <row r="31" spans="1:7" x14ac:dyDescent="0.25">
      <c r="A31" s="2"/>
      <c r="B31" s="2"/>
      <c r="C31" s="2"/>
      <c r="D31" s="2"/>
      <c r="E31" s="2"/>
      <c r="F31" s="2"/>
      <c r="G31" s="18"/>
    </row>
    <row r="32" spans="1:7" x14ac:dyDescent="0.25">
      <c r="A32" s="2"/>
      <c r="B32" s="2"/>
      <c r="C32" s="2"/>
      <c r="D32" s="2"/>
      <c r="E32" s="2"/>
      <c r="F32" s="2"/>
      <c r="G32" s="18"/>
    </row>
    <row r="33" spans="1:7" x14ac:dyDescent="0.25">
      <c r="A33" s="2"/>
      <c r="B33" s="2"/>
      <c r="C33" s="2"/>
      <c r="D33" s="2"/>
      <c r="E33" s="2"/>
      <c r="F33" s="2"/>
      <c r="G33" s="18"/>
    </row>
    <row r="34" spans="1:7" x14ac:dyDescent="0.25">
      <c r="A34" s="2"/>
      <c r="B34" s="2"/>
      <c r="C34" s="2"/>
      <c r="D34" s="2"/>
      <c r="E34" s="2"/>
      <c r="F34" s="2"/>
      <c r="G34" s="18"/>
    </row>
    <row r="35" spans="1:7" x14ac:dyDescent="0.25">
      <c r="A35" s="2"/>
      <c r="B35" s="2"/>
      <c r="C35" s="2"/>
      <c r="D35" s="2"/>
      <c r="E35" s="2"/>
      <c r="F35" s="2"/>
      <c r="G35" s="18"/>
    </row>
    <row r="36" spans="1:7" x14ac:dyDescent="0.25">
      <c r="A36" s="2"/>
      <c r="B36" s="2"/>
      <c r="C36" s="2"/>
      <c r="D36" s="2"/>
      <c r="E36" s="2"/>
      <c r="F36" s="2"/>
      <c r="G36" s="18"/>
    </row>
    <row r="37" spans="1:7" x14ac:dyDescent="0.25">
      <c r="A37" s="2"/>
      <c r="B37" s="2"/>
      <c r="C37" s="2"/>
      <c r="D37" s="2"/>
      <c r="E37" s="2"/>
      <c r="F37" s="2"/>
      <c r="G37" s="18"/>
    </row>
    <row r="38" spans="1:7" x14ac:dyDescent="0.25">
      <c r="A38" s="2"/>
      <c r="B38" s="2"/>
      <c r="C38" s="2"/>
      <c r="D38" s="2"/>
      <c r="E38" s="2"/>
      <c r="F38" s="2"/>
      <c r="G38" s="18"/>
    </row>
    <row r="39" spans="1:7" x14ac:dyDescent="0.25">
      <c r="A39" s="2"/>
      <c r="B39" s="2"/>
      <c r="C39" s="2"/>
      <c r="D39" s="2"/>
      <c r="E39" s="2"/>
      <c r="F39" s="2"/>
      <c r="G39" s="18"/>
    </row>
    <row r="40" spans="1:7" x14ac:dyDescent="0.25">
      <c r="A40" s="2"/>
      <c r="B40" s="2"/>
      <c r="C40" s="2"/>
      <c r="D40" s="2"/>
      <c r="E40" s="2"/>
      <c r="F40" s="2"/>
      <c r="G40" s="18"/>
    </row>
    <row r="41" spans="1:7" x14ac:dyDescent="0.25">
      <c r="A41" s="2"/>
      <c r="B41" s="2"/>
      <c r="C41" s="2"/>
      <c r="D41" s="2"/>
      <c r="E41" s="2"/>
      <c r="F41" s="2"/>
      <c r="G41" s="18"/>
    </row>
    <row r="42" spans="1:7" x14ac:dyDescent="0.25">
      <c r="A42" s="2"/>
      <c r="B42" s="2"/>
      <c r="C42" s="2"/>
      <c r="D42" s="2"/>
      <c r="E42" s="2"/>
      <c r="F42" s="2"/>
      <c r="G42" s="18"/>
    </row>
    <row r="43" spans="1:7" x14ac:dyDescent="0.25">
      <c r="A43" s="2"/>
      <c r="B43" s="2"/>
      <c r="C43" s="2"/>
      <c r="D43" s="2"/>
      <c r="E43" s="2"/>
      <c r="F43" s="2"/>
      <c r="G43" s="18"/>
    </row>
    <row r="44" spans="1:7" x14ac:dyDescent="0.25">
      <c r="A44" s="2"/>
      <c r="B44" s="2"/>
      <c r="C44" s="2"/>
      <c r="D44" s="2"/>
      <c r="E44" s="2"/>
      <c r="F44" s="2"/>
      <c r="G44" s="18"/>
    </row>
    <row r="45" spans="1:7" x14ac:dyDescent="0.25">
      <c r="A45" s="2"/>
      <c r="B45" s="2"/>
      <c r="C45" s="2"/>
      <c r="D45" s="2"/>
      <c r="E45" s="2"/>
      <c r="F45" s="2"/>
      <c r="G45" s="18"/>
    </row>
    <row r="46" spans="1:7" x14ac:dyDescent="0.25">
      <c r="A46" s="18"/>
      <c r="B46" s="18"/>
      <c r="C46" s="18"/>
      <c r="D46" s="18"/>
      <c r="E46" s="18"/>
      <c r="F46" s="18"/>
      <c r="G46" s="18"/>
    </row>
    <row r="47" spans="1:7" x14ac:dyDescent="0.25">
      <c r="A47" s="18"/>
      <c r="B47" s="18"/>
      <c r="C47" s="18"/>
      <c r="D47" s="18"/>
      <c r="E47" s="18"/>
      <c r="F47" s="18"/>
      <c r="G47" s="18"/>
    </row>
    <row r="48" spans="1:7" x14ac:dyDescent="0.25">
      <c r="A48" s="18"/>
      <c r="B48" s="18"/>
      <c r="C48" s="18"/>
      <c r="D48" s="18"/>
      <c r="E48" s="18"/>
      <c r="F48" s="18"/>
      <c r="G48" s="18"/>
    </row>
    <row r="49" spans="1:7" x14ac:dyDescent="0.25">
      <c r="A49" s="18"/>
      <c r="B49" s="18"/>
      <c r="C49" s="18"/>
      <c r="D49" s="18"/>
      <c r="E49" s="18"/>
      <c r="F49" s="18"/>
      <c r="G49" s="18"/>
    </row>
    <row r="50" spans="1:7" x14ac:dyDescent="0.25">
      <c r="A50" s="18"/>
      <c r="B50" s="18"/>
      <c r="C50" s="18"/>
      <c r="D50" s="18"/>
      <c r="E50" s="18"/>
      <c r="F50" s="18"/>
      <c r="G50" s="18"/>
    </row>
  </sheetData>
  <sheetProtection sort="0" autoFilter="0" pivotTables="0"/>
  <mergeCells count="2">
    <mergeCell ref="B2:D2"/>
    <mergeCell ref="B3:D3"/>
  </mergeCells>
  <hyperlinks>
    <hyperlink ref="B3" r:id="rId2" xr:uid="{48A1DF54-1B52-456B-903B-6674ADBEC0C8}"/>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F481B-5567-4C68-ABE5-D8B25AF30D0F}">
  <dimension ref="A1:J39"/>
  <sheetViews>
    <sheetView workbookViewId="0">
      <selection activeCell="F38" sqref="F38"/>
    </sheetView>
  </sheetViews>
  <sheetFormatPr baseColWidth="10" defaultColWidth="11.42578125" defaultRowHeight="15" x14ac:dyDescent="0.25"/>
  <cols>
    <col min="1" max="1" width="19.140625" bestFit="1" customWidth="1"/>
    <col min="2" max="2" width="8.7109375" bestFit="1" customWidth="1"/>
    <col min="3" max="3" width="11.5703125" bestFit="1" customWidth="1"/>
    <col min="4" max="4" width="9.7109375" bestFit="1" customWidth="1"/>
    <col min="5" max="5" width="7.42578125" bestFit="1" customWidth="1"/>
    <col min="6" max="6" width="15" bestFit="1" customWidth="1"/>
    <col min="7" max="7" width="12.42578125" bestFit="1" customWidth="1"/>
    <col min="8" max="8" width="19.28515625" style="54" bestFit="1" customWidth="1"/>
  </cols>
  <sheetData>
    <row r="1" spans="1:10" x14ac:dyDescent="0.25">
      <c r="A1" s="3" t="s">
        <v>1434</v>
      </c>
      <c r="B1" s="3" t="s">
        <v>1435</v>
      </c>
      <c r="C1" s="3" t="s">
        <v>1436</v>
      </c>
      <c r="D1" s="3" t="s">
        <v>1437</v>
      </c>
      <c r="E1" s="3" t="s">
        <v>1438</v>
      </c>
      <c r="F1" s="3" t="s">
        <v>1439</v>
      </c>
      <c r="G1" s="3" t="s">
        <v>1440</v>
      </c>
      <c r="H1" s="53" t="s">
        <v>1441</v>
      </c>
      <c r="I1" s="3"/>
    </row>
    <row r="2" spans="1:10" x14ac:dyDescent="0.25">
      <c r="A2" t="s">
        <v>2823</v>
      </c>
      <c r="B2" t="s">
        <v>1442</v>
      </c>
      <c r="C2" s="4">
        <v>1.8</v>
      </c>
      <c r="D2" s="4">
        <v>5</v>
      </c>
      <c r="E2" s="4">
        <v>0.02</v>
      </c>
      <c r="G2" t="s">
        <v>1443</v>
      </c>
      <c r="H2" s="62" t="s">
        <v>2816</v>
      </c>
      <c r="I2" s="62"/>
      <c r="J2" s="62"/>
    </row>
    <row r="3" spans="1:10" x14ac:dyDescent="0.25">
      <c r="A3" t="s">
        <v>101</v>
      </c>
      <c r="B3" t="s">
        <v>1442</v>
      </c>
      <c r="C3" s="4">
        <v>2</v>
      </c>
      <c r="D3" s="4">
        <v>5</v>
      </c>
      <c r="E3" s="4">
        <v>0.04</v>
      </c>
      <c r="G3" t="s">
        <v>1443</v>
      </c>
      <c r="I3" s="5"/>
    </row>
    <row r="4" spans="1:10" x14ac:dyDescent="0.25">
      <c r="A4" t="s">
        <v>325</v>
      </c>
      <c r="B4" t="s">
        <v>1444</v>
      </c>
      <c r="C4" s="4">
        <v>2.2999999999999998</v>
      </c>
      <c r="D4" s="4">
        <v>5</v>
      </c>
      <c r="E4" s="4">
        <v>0.1</v>
      </c>
      <c r="G4" t="s">
        <v>1445</v>
      </c>
      <c r="H4" s="55"/>
      <c r="I4" s="5"/>
    </row>
    <row r="5" spans="1:10" x14ac:dyDescent="0.25">
      <c r="A5" t="s">
        <v>58</v>
      </c>
      <c r="B5" t="s">
        <v>1444</v>
      </c>
      <c r="C5" s="4">
        <v>2.2999999999999998</v>
      </c>
      <c r="D5" s="4">
        <v>5</v>
      </c>
      <c r="E5" s="4">
        <v>0.06</v>
      </c>
      <c r="G5" t="s">
        <v>1443</v>
      </c>
      <c r="H5" s="55"/>
      <c r="I5" s="5"/>
    </row>
    <row r="6" spans="1:10" x14ac:dyDescent="0.25">
      <c r="A6" t="s">
        <v>199</v>
      </c>
      <c r="B6" t="s">
        <v>1446</v>
      </c>
      <c r="C6" s="4">
        <v>2.5</v>
      </c>
      <c r="D6" s="4">
        <v>5</v>
      </c>
      <c r="E6" s="4">
        <v>0.06</v>
      </c>
      <c r="G6" t="s">
        <v>1443</v>
      </c>
      <c r="I6" s="5"/>
    </row>
    <row r="7" spans="1:10" x14ac:dyDescent="0.25">
      <c r="A7" t="s">
        <v>97</v>
      </c>
      <c r="B7" t="s">
        <v>1447</v>
      </c>
      <c r="C7" s="4">
        <v>3</v>
      </c>
      <c r="D7" s="4">
        <v>5</v>
      </c>
      <c r="E7" s="4">
        <v>0.2</v>
      </c>
      <c r="G7" t="s">
        <v>1445</v>
      </c>
      <c r="I7" s="5"/>
    </row>
    <row r="8" spans="1:10" x14ac:dyDescent="0.25">
      <c r="A8" t="s">
        <v>80</v>
      </c>
      <c r="B8" t="s">
        <v>1447</v>
      </c>
      <c r="C8" s="4">
        <v>3</v>
      </c>
      <c r="D8" s="4">
        <v>5.5</v>
      </c>
      <c r="E8" s="4">
        <v>0.1</v>
      </c>
      <c r="G8" t="s">
        <v>1443</v>
      </c>
      <c r="H8" s="55"/>
      <c r="I8" s="5"/>
    </row>
    <row r="9" spans="1:10" x14ac:dyDescent="0.25">
      <c r="A9" t="s">
        <v>2824</v>
      </c>
      <c r="B9" t="s">
        <v>1448</v>
      </c>
      <c r="C9" s="4">
        <v>3.5</v>
      </c>
      <c r="D9" s="4">
        <v>3.5</v>
      </c>
      <c r="E9" s="4">
        <v>0.04</v>
      </c>
      <c r="G9" t="s">
        <v>1443</v>
      </c>
      <c r="H9" s="54" t="s">
        <v>1469</v>
      </c>
      <c r="I9" s="5"/>
    </row>
    <row r="10" spans="1:10" x14ac:dyDescent="0.25">
      <c r="A10" t="s">
        <v>258</v>
      </c>
      <c r="B10" t="s">
        <v>1449</v>
      </c>
      <c r="C10" s="4">
        <v>3.5</v>
      </c>
      <c r="D10" s="4">
        <v>5.5</v>
      </c>
      <c r="E10" s="4">
        <v>0.12</v>
      </c>
      <c r="G10" t="s">
        <v>1443</v>
      </c>
      <c r="I10" s="5"/>
    </row>
    <row r="11" spans="1:10" x14ac:dyDescent="0.25">
      <c r="A11" t="s">
        <v>1450</v>
      </c>
      <c r="B11" t="s">
        <v>1451</v>
      </c>
      <c r="C11" s="4">
        <v>3.5</v>
      </c>
      <c r="D11" s="4">
        <v>6</v>
      </c>
      <c r="G11" t="s">
        <v>1443</v>
      </c>
      <c r="H11" s="54" t="s">
        <v>1452</v>
      </c>
      <c r="I11" s="5"/>
    </row>
    <row r="12" spans="1:10" x14ac:dyDescent="0.25">
      <c r="A12" t="s">
        <v>118</v>
      </c>
      <c r="B12" t="s">
        <v>1453</v>
      </c>
      <c r="C12" s="4">
        <v>4</v>
      </c>
      <c r="D12" s="4">
        <v>4</v>
      </c>
      <c r="E12" s="4">
        <v>0.06</v>
      </c>
      <c r="F12" t="s">
        <v>1454</v>
      </c>
      <c r="G12" t="s">
        <v>1443</v>
      </c>
      <c r="H12" s="7" t="s">
        <v>2822</v>
      </c>
      <c r="I12" s="5"/>
    </row>
    <row r="13" spans="1:10" x14ac:dyDescent="0.25">
      <c r="A13" t="s">
        <v>342</v>
      </c>
      <c r="B13" t="s">
        <v>1453</v>
      </c>
      <c r="C13" s="4">
        <v>4</v>
      </c>
      <c r="D13" s="4">
        <v>5</v>
      </c>
      <c r="E13" s="4">
        <v>0.08</v>
      </c>
      <c r="G13" t="s">
        <v>1443</v>
      </c>
      <c r="I13" s="5"/>
    </row>
    <row r="14" spans="1:10" x14ac:dyDescent="0.25">
      <c r="A14" t="s">
        <v>168</v>
      </c>
      <c r="B14" t="s">
        <v>54</v>
      </c>
      <c r="C14" s="4">
        <v>4.2</v>
      </c>
      <c r="D14" s="4">
        <v>7</v>
      </c>
      <c r="E14" s="4">
        <v>0.6</v>
      </c>
      <c r="G14" t="s">
        <v>1445</v>
      </c>
      <c r="H14" s="55"/>
      <c r="I14" s="5"/>
    </row>
    <row r="15" spans="1:10" x14ac:dyDescent="0.25">
      <c r="A15" t="s">
        <v>59</v>
      </c>
      <c r="B15" t="s">
        <v>1451</v>
      </c>
      <c r="C15" s="4">
        <v>4.2</v>
      </c>
      <c r="D15" s="4">
        <v>7</v>
      </c>
      <c r="E15" s="4">
        <v>0.2</v>
      </c>
      <c r="G15" t="s">
        <v>1443</v>
      </c>
      <c r="I15" s="5"/>
    </row>
    <row r="16" spans="1:10" x14ac:dyDescent="0.25">
      <c r="A16" t="s">
        <v>2825</v>
      </c>
      <c r="B16" t="s">
        <v>1455</v>
      </c>
      <c r="C16" s="4">
        <v>4.8</v>
      </c>
      <c r="D16" s="4">
        <v>5.5</v>
      </c>
      <c r="E16" s="4">
        <v>0.3</v>
      </c>
      <c r="G16" t="s">
        <v>1445</v>
      </c>
      <c r="H16" s="54" t="s">
        <v>1469</v>
      </c>
      <c r="I16" s="5"/>
    </row>
    <row r="17" spans="1:9" x14ac:dyDescent="0.25">
      <c r="A17" t="s">
        <v>133</v>
      </c>
      <c r="B17" t="s">
        <v>1456</v>
      </c>
      <c r="C17" s="4">
        <v>5</v>
      </c>
      <c r="D17" s="4">
        <v>6.5</v>
      </c>
      <c r="E17" s="4">
        <v>0.7</v>
      </c>
      <c r="G17" t="s">
        <v>1445</v>
      </c>
      <c r="I17" s="5"/>
    </row>
    <row r="18" spans="1:9" x14ac:dyDescent="0.25">
      <c r="A18" s="6" t="s">
        <v>60</v>
      </c>
      <c r="B18" t="s">
        <v>1456</v>
      </c>
      <c r="C18" s="4">
        <v>5</v>
      </c>
      <c r="D18" s="4">
        <v>7</v>
      </c>
      <c r="E18" s="4">
        <v>0.25</v>
      </c>
      <c r="G18" t="s">
        <v>1443</v>
      </c>
      <c r="I18" s="5"/>
    </row>
    <row r="19" spans="1:9" x14ac:dyDescent="0.25">
      <c r="A19" t="s">
        <v>74</v>
      </c>
      <c r="B19" t="s">
        <v>1457</v>
      </c>
      <c r="C19" s="4">
        <v>6</v>
      </c>
      <c r="D19" s="4">
        <v>7</v>
      </c>
      <c r="E19" s="4">
        <v>0.3</v>
      </c>
      <c r="G19" t="s">
        <v>1443</v>
      </c>
      <c r="I19" s="5"/>
    </row>
    <row r="20" spans="1:9" x14ac:dyDescent="0.25">
      <c r="A20" t="s">
        <v>2826</v>
      </c>
      <c r="B20" t="s">
        <v>1458</v>
      </c>
      <c r="C20" s="4">
        <v>6</v>
      </c>
      <c r="D20" s="4">
        <v>7</v>
      </c>
      <c r="E20" s="4"/>
      <c r="G20" t="s">
        <v>1445</v>
      </c>
      <c r="I20" s="5"/>
    </row>
    <row r="21" spans="1:9" x14ac:dyDescent="0.25">
      <c r="A21" t="s">
        <v>647</v>
      </c>
      <c r="B21" t="s">
        <v>1459</v>
      </c>
      <c r="C21" s="4">
        <v>7</v>
      </c>
      <c r="D21" s="4">
        <v>7</v>
      </c>
      <c r="E21" s="4">
        <v>1.4</v>
      </c>
      <c r="G21" t="s">
        <v>1445</v>
      </c>
      <c r="H21" s="63" t="s">
        <v>2817</v>
      </c>
      <c r="I21" s="5"/>
    </row>
    <row r="22" spans="1:9" x14ac:dyDescent="0.25">
      <c r="A22" t="s">
        <v>126</v>
      </c>
      <c r="B22" t="s">
        <v>68</v>
      </c>
      <c r="C22" s="4">
        <v>7</v>
      </c>
      <c r="D22" s="4">
        <v>9</v>
      </c>
      <c r="E22" s="4">
        <v>0.6</v>
      </c>
      <c r="G22" t="s">
        <v>1443</v>
      </c>
      <c r="H22" s="55"/>
      <c r="I22" s="5"/>
    </row>
    <row r="23" spans="1:9" x14ac:dyDescent="0.25">
      <c r="A23" t="s">
        <v>151</v>
      </c>
      <c r="B23" t="s">
        <v>68</v>
      </c>
      <c r="C23" s="4">
        <v>7</v>
      </c>
      <c r="D23" s="4">
        <v>10</v>
      </c>
      <c r="E23" s="4">
        <v>2</v>
      </c>
      <c r="G23" t="s">
        <v>1445</v>
      </c>
      <c r="H23" s="55"/>
      <c r="I23" s="5"/>
    </row>
    <row r="24" spans="1:9" x14ac:dyDescent="0.25">
      <c r="A24" t="s">
        <v>111</v>
      </c>
      <c r="B24" t="s">
        <v>1460</v>
      </c>
      <c r="C24" s="4">
        <v>8.5</v>
      </c>
      <c r="D24" s="4">
        <v>9</v>
      </c>
      <c r="E24" s="4">
        <v>2.4</v>
      </c>
      <c r="G24" t="s">
        <v>1445</v>
      </c>
      <c r="I24" s="5"/>
    </row>
    <row r="25" spans="1:9" x14ac:dyDescent="0.25">
      <c r="A25" t="s">
        <v>104</v>
      </c>
      <c r="B25" t="s">
        <v>1460</v>
      </c>
      <c r="C25" s="4">
        <v>8.5</v>
      </c>
      <c r="D25" s="4">
        <v>9</v>
      </c>
      <c r="E25" s="4">
        <v>0.7</v>
      </c>
      <c r="G25" t="s">
        <v>1443</v>
      </c>
      <c r="I25" s="5"/>
    </row>
    <row r="26" spans="1:9" x14ac:dyDescent="0.25">
      <c r="A26" t="s">
        <v>159</v>
      </c>
      <c r="B26" t="s">
        <v>1461</v>
      </c>
      <c r="C26" s="4">
        <v>11</v>
      </c>
      <c r="D26" s="4">
        <v>10</v>
      </c>
      <c r="E26" s="4">
        <v>2.9</v>
      </c>
      <c r="G26" t="s">
        <v>1445</v>
      </c>
      <c r="I26" s="5"/>
    </row>
    <row r="27" spans="1:9" x14ac:dyDescent="0.25">
      <c r="A27" t="s">
        <v>72</v>
      </c>
      <c r="B27" t="s">
        <v>1462</v>
      </c>
      <c r="C27" s="4">
        <v>11</v>
      </c>
      <c r="D27" s="4">
        <v>10</v>
      </c>
      <c r="E27" s="4">
        <v>1.6</v>
      </c>
      <c r="G27" t="s">
        <v>1443</v>
      </c>
      <c r="I27" s="5"/>
    </row>
    <row r="28" spans="1:9" x14ac:dyDescent="0.25">
      <c r="A28" t="s">
        <v>184</v>
      </c>
      <c r="B28" t="s">
        <v>1463</v>
      </c>
      <c r="C28" s="4">
        <v>13</v>
      </c>
      <c r="D28" s="4">
        <v>10</v>
      </c>
      <c r="E28" s="4">
        <v>3.5</v>
      </c>
      <c r="G28" t="s">
        <v>1445</v>
      </c>
      <c r="I28" s="5"/>
    </row>
    <row r="29" spans="1:9" x14ac:dyDescent="0.25">
      <c r="A29" t="s">
        <v>69</v>
      </c>
      <c r="B29" t="s">
        <v>1463</v>
      </c>
      <c r="C29" s="4">
        <v>13</v>
      </c>
      <c r="D29" s="4">
        <v>10</v>
      </c>
      <c r="E29" s="4">
        <v>1.8</v>
      </c>
      <c r="G29" t="s">
        <v>1443</v>
      </c>
      <c r="H29" s="55"/>
      <c r="I29" s="5"/>
    </row>
    <row r="30" spans="1:9" x14ac:dyDescent="0.25">
      <c r="A30" t="s">
        <v>2827</v>
      </c>
      <c r="B30" t="s">
        <v>1464</v>
      </c>
      <c r="C30" s="4">
        <v>10</v>
      </c>
      <c r="D30" s="4">
        <v>10</v>
      </c>
      <c r="E30" s="4"/>
      <c r="F30" t="s">
        <v>1465</v>
      </c>
      <c r="G30" t="s">
        <v>1445</v>
      </c>
      <c r="H30" s="56" t="s">
        <v>2818</v>
      </c>
      <c r="I30" s="5"/>
    </row>
    <row r="31" spans="1:9" x14ac:dyDescent="0.25">
      <c r="A31" t="s">
        <v>1394</v>
      </c>
      <c r="B31" t="s">
        <v>1463</v>
      </c>
      <c r="C31" s="4">
        <v>15</v>
      </c>
      <c r="D31" s="4">
        <v>10</v>
      </c>
      <c r="E31" s="4">
        <v>3.5</v>
      </c>
      <c r="F31" t="s">
        <v>1465</v>
      </c>
      <c r="G31" t="s">
        <v>1445</v>
      </c>
      <c r="I31" s="5"/>
    </row>
    <row r="32" spans="1:9" x14ac:dyDescent="0.25">
      <c r="A32" t="s">
        <v>226</v>
      </c>
      <c r="B32" t="s">
        <v>1466</v>
      </c>
      <c r="C32" s="4">
        <v>15</v>
      </c>
      <c r="D32" s="4">
        <v>10</v>
      </c>
      <c r="E32" s="4">
        <v>2.1</v>
      </c>
      <c r="G32" t="s">
        <v>1443</v>
      </c>
      <c r="H32" s="55"/>
      <c r="I32" s="5"/>
    </row>
    <row r="33" spans="1:9" x14ac:dyDescent="0.25">
      <c r="A33" t="s">
        <v>1467</v>
      </c>
      <c r="B33" t="s">
        <v>1466</v>
      </c>
      <c r="C33" s="4">
        <v>16</v>
      </c>
      <c r="D33" s="4">
        <v>9</v>
      </c>
      <c r="F33" t="s">
        <v>1468</v>
      </c>
      <c r="G33" t="s">
        <v>1443</v>
      </c>
      <c r="H33" s="54" t="s">
        <v>1469</v>
      </c>
      <c r="I33" s="5"/>
    </row>
    <row r="34" spans="1:9" x14ac:dyDescent="0.25">
      <c r="A34" t="s">
        <v>136</v>
      </c>
      <c r="B34" t="s">
        <v>1470</v>
      </c>
      <c r="C34" s="4">
        <v>16</v>
      </c>
      <c r="D34" s="4">
        <v>12</v>
      </c>
      <c r="E34" s="4">
        <v>5</v>
      </c>
      <c r="G34" t="s">
        <v>1445</v>
      </c>
      <c r="H34" s="55"/>
      <c r="I34" s="5"/>
    </row>
    <row r="35" spans="1:9" x14ac:dyDescent="0.25">
      <c r="A35" t="s">
        <v>2828</v>
      </c>
      <c r="B35" t="s">
        <v>1471</v>
      </c>
      <c r="C35" s="4">
        <v>16</v>
      </c>
      <c r="D35" s="4">
        <v>35</v>
      </c>
      <c r="E35" s="4">
        <v>7.4</v>
      </c>
      <c r="G35" t="s">
        <v>1443</v>
      </c>
      <c r="H35" s="54" t="s">
        <v>1452</v>
      </c>
      <c r="I35" s="5"/>
    </row>
    <row r="36" spans="1:9" x14ac:dyDescent="0.25">
      <c r="A36" t="s">
        <v>416</v>
      </c>
      <c r="B36" t="s">
        <v>1472</v>
      </c>
      <c r="C36" s="4">
        <v>18</v>
      </c>
      <c r="D36" s="4">
        <v>10</v>
      </c>
      <c r="E36" s="4">
        <v>2.5</v>
      </c>
      <c r="G36" t="s">
        <v>1443</v>
      </c>
      <c r="H36" s="63" t="s">
        <v>2819</v>
      </c>
      <c r="I36" s="5"/>
    </row>
    <row r="37" spans="1:9" x14ac:dyDescent="0.25">
      <c r="A37" t="s">
        <v>275</v>
      </c>
      <c r="B37" t="s">
        <v>1473</v>
      </c>
      <c r="C37" s="4">
        <v>19</v>
      </c>
      <c r="D37" s="4">
        <v>10</v>
      </c>
      <c r="E37" s="4">
        <v>3.4</v>
      </c>
      <c r="F37" t="s">
        <v>1468</v>
      </c>
      <c r="G37" t="s">
        <v>1443</v>
      </c>
      <c r="H37" s="64" t="s">
        <v>2820</v>
      </c>
      <c r="I37" s="5"/>
    </row>
    <row r="38" spans="1:9" x14ac:dyDescent="0.25">
      <c r="A38" t="s">
        <v>691</v>
      </c>
      <c r="B38" t="s">
        <v>1473</v>
      </c>
      <c r="C38" s="4">
        <v>22</v>
      </c>
      <c r="D38" s="4">
        <v>12</v>
      </c>
      <c r="E38" s="4">
        <v>8.3000000000000007</v>
      </c>
      <c r="G38" t="s">
        <v>1445</v>
      </c>
      <c r="H38" s="55"/>
      <c r="I38" s="5"/>
    </row>
    <row r="39" spans="1:9" x14ac:dyDescent="0.25">
      <c r="A39" t="s">
        <v>107</v>
      </c>
      <c r="B39" t="s">
        <v>1474</v>
      </c>
      <c r="C39" s="4">
        <v>26</v>
      </c>
      <c r="D39" s="4">
        <v>20</v>
      </c>
      <c r="E39" s="4">
        <v>8.6</v>
      </c>
      <c r="F39" t="s">
        <v>1468</v>
      </c>
      <c r="G39" t="s">
        <v>1445</v>
      </c>
      <c r="H39" s="70" t="s">
        <v>2821</v>
      </c>
      <c r="I39" s="5"/>
    </row>
  </sheetData>
  <sheetProtection sheet="1" objects="1" scenarios="1" sort="0" autoFilter="0"/>
  <autoFilter ref="A1:H39" xr:uid="{8C1F481B-5567-4C68-ABE5-D8B25AF30D0F}"/>
  <mergeCells count="1">
    <mergeCell ref="H2:J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f01220a-0392-48a6-83d4-9427b7c04275">
      <Terms xmlns="http://schemas.microsoft.com/office/infopath/2007/PartnerControls"/>
    </lcf76f155ced4ddcb4097134ff3c332f>
    <TaxCatchAll xmlns="69d41655-4464-41e0-a354-ac87ad74c47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FFF5DC55700224FAB4062C89A6C3543" ma:contentTypeVersion="15" ma:contentTypeDescription="Crée un document." ma:contentTypeScope="" ma:versionID="f1a8129984ba5541e69abc0128683fe0">
  <xsd:schema xmlns:xsd="http://www.w3.org/2001/XMLSchema" xmlns:xs="http://www.w3.org/2001/XMLSchema" xmlns:p="http://schemas.microsoft.com/office/2006/metadata/properties" xmlns:ns2="df01220a-0392-48a6-83d4-9427b7c04275" xmlns:ns3="69d41655-4464-41e0-a354-ac87ad74c476" targetNamespace="http://schemas.microsoft.com/office/2006/metadata/properties" ma:root="true" ma:fieldsID="a392c52f270ec003b3c9b2420fc2c649" ns2:_="" ns3:_="">
    <xsd:import namespace="df01220a-0392-48a6-83d4-9427b7c04275"/>
    <xsd:import namespace="69d41655-4464-41e0-a354-ac87ad74c47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01220a-0392-48a6-83d4-9427b7c042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e92e9244-4a4f-438c-9023-5bd3b64bf7c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9d41655-4464-41e0-a354-ac87ad74c476" elementFormDefault="qualified">
    <xsd:import namespace="http://schemas.microsoft.com/office/2006/documentManagement/types"/>
    <xsd:import namespace="http://schemas.microsoft.com/office/infopath/2007/PartnerControls"/>
    <xsd:element name="SharedWithUsers" ma:index="12"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1e1b9c81-47f8-4be8-b3c5-e757f43da321}" ma:internalName="TaxCatchAll" ma:showField="CatchAllData" ma:web="69d41655-4464-41e0-a354-ac87ad74c4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907048-AC4C-4D0C-9F72-EF46030AD0D9}">
  <ds:schemaRefs>
    <ds:schemaRef ds:uri="http://schemas.microsoft.com/office/2006/metadata/properties"/>
    <ds:schemaRef ds:uri="http://schemas.microsoft.com/office/infopath/2007/PartnerControls"/>
    <ds:schemaRef ds:uri="df01220a-0392-48a6-83d4-9427b7c04275"/>
    <ds:schemaRef ds:uri="69d41655-4464-41e0-a354-ac87ad74c476"/>
  </ds:schemaRefs>
</ds:datastoreItem>
</file>

<file path=customXml/itemProps2.xml><?xml version="1.0" encoding="utf-8"?>
<ds:datastoreItem xmlns:ds="http://schemas.openxmlformats.org/officeDocument/2006/customXml" ds:itemID="{A6B035D1-3F2D-45E5-956D-DD6617D38646}">
  <ds:schemaRefs>
    <ds:schemaRef ds:uri="http://schemas.microsoft.com/sharepoint/v3/contenttype/forms"/>
  </ds:schemaRefs>
</ds:datastoreItem>
</file>

<file path=customXml/itemProps3.xml><?xml version="1.0" encoding="utf-8"?>
<ds:datastoreItem xmlns:ds="http://schemas.openxmlformats.org/officeDocument/2006/customXml" ds:itemID="{4BC99DA9-6BAF-4192-95F1-C18769543D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01220a-0392-48a6-83d4-9427b7c04275"/>
    <ds:schemaRef ds:uri="69d41655-4464-41e0-a354-ac87ad74c4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Mode d'emploi</vt:lpstr>
      <vt:lpstr>Référenciel tailles de bague</vt:lpstr>
      <vt:lpstr>Outil pour bilan et liste perso</vt:lpstr>
      <vt:lpstr>Aide pour commande de bague</vt:lpstr>
      <vt:lpstr>Caractéristique types de bagues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rlorrilliere</dc:creator>
  <cp:keywords/>
  <dc:description/>
  <cp:lastModifiedBy>Romain LORRILLIERE</cp:lastModifiedBy>
  <cp:revision/>
  <dcterms:created xsi:type="dcterms:W3CDTF">2024-05-31T18:42:18Z</dcterms:created>
  <dcterms:modified xsi:type="dcterms:W3CDTF">2024-10-16T15:13:22Z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0x010100DFFF5DC55700224FAB4062C89A6C3543</vt:lpwstr>
  </property>
  <property fmtid="{D5CDD505-2E9C-101B-9397-08002B2CF9AE}" pid="3" name="MediaServiceImageTags">
    <vt:lpwstr/>
  </property>
</Properties>
</file>